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 закупок 2015\Допол. и изм. в ГПЗ на 2015 год\29_допол. и изм. в ГПЗ на 2015 год\"/>
    </mc:Choice>
  </mc:AlternateContent>
  <bookViews>
    <workbookView xWindow="0" yWindow="0" windowWidth="28800" windowHeight="13020"/>
  </bookViews>
  <sheets>
    <sheet name="Sheet0" sheetId="1" r:id="rId1"/>
    <sheet name="Лист2" sheetId="3" r:id="rId2"/>
    <sheet name="Лист1" sheetId="2" r:id="rId3"/>
  </sheets>
  <definedNames>
    <definedName name="_xlnm._FilterDatabase" localSheetId="0" hidden="1">Sheet0!$A$14:$X$64</definedName>
    <definedName name="Item_Codes">#REF!</definedName>
    <definedName name="_xlnm.Print_Area" localSheetId="0">Sheet0!$A$1:$X$64</definedName>
  </definedNames>
  <calcPr calcId="152511" refMode="R1C1"/>
</workbook>
</file>

<file path=xl/calcChain.xml><?xml version="1.0" encoding="utf-8"?>
<calcChain xmlns="http://schemas.openxmlformats.org/spreadsheetml/2006/main">
  <c r="T62" i="1" l="1"/>
  <c r="U62" i="1" s="1"/>
  <c r="T38" i="1"/>
  <c r="U38" i="1" s="1"/>
  <c r="T61" i="1" l="1"/>
  <c r="U61" i="1" s="1"/>
  <c r="T36" i="1"/>
  <c r="U36" i="1" s="1"/>
  <c r="T63" i="1" l="1"/>
  <c r="U63" i="1" s="1"/>
  <c r="T37" i="1"/>
  <c r="U37" i="1" s="1"/>
  <c r="T60" i="1" l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42" i="1" l="1"/>
  <c r="U64" i="1" s="1"/>
  <c r="T64" i="1"/>
  <c r="U17" i="1"/>
  <c r="U39" i="1" s="1"/>
  <c r="T39" i="1"/>
  <c r="J771" i="3"/>
  <c r="J720" i="3"/>
  <c r="J773" i="3" s="1"/>
  <c r="J774" i="3" s="1"/>
  <c r="J775" i="3" s="1"/>
  <c r="G249" i="3"/>
  <c r="G251" i="3" s="1"/>
  <c r="G252" i="3" s="1"/>
  <c r="G253" i="3" s="1"/>
  <c r="G223" i="3"/>
  <c r="D25" i="3"/>
  <c r="D26" i="3" s="1"/>
  <c r="D27" i="3" s="1"/>
  <c r="D22" i="3"/>
  <c r="D16" i="3"/>
  <c r="AD3" i="2" l="1"/>
  <c r="AE3" i="2"/>
  <c r="AF3" i="2"/>
  <c r="AG3" i="2"/>
  <c r="AD4" i="2"/>
  <c r="AE4" i="2"/>
  <c r="AF4" i="2"/>
  <c r="AG4" i="2"/>
  <c r="AD5" i="2"/>
  <c r="AE5" i="2"/>
  <c r="AF5" i="2"/>
  <c r="AG5" i="2"/>
  <c r="AD6" i="2"/>
  <c r="AE6" i="2"/>
  <c r="AF6" i="2"/>
  <c r="AG6" i="2"/>
  <c r="AD7" i="2"/>
  <c r="AE7" i="2"/>
  <c r="AF7" i="2"/>
  <c r="AG7" i="2"/>
  <c r="AD8" i="2"/>
  <c r="AE8" i="2"/>
  <c r="AF8" i="2"/>
  <c r="AG8" i="2"/>
  <c r="AD9" i="2"/>
  <c r="AE9" i="2"/>
  <c r="AF9" i="2"/>
  <c r="AG9" i="2"/>
  <c r="AD10" i="2"/>
  <c r="AE10" i="2"/>
  <c r="AF10" i="2"/>
  <c r="AG10" i="2"/>
  <c r="AD11" i="2"/>
  <c r="AE11" i="2"/>
  <c r="AF11" i="2"/>
  <c r="AG11" i="2"/>
  <c r="AD12" i="2"/>
  <c r="AE12" i="2"/>
  <c r="AF12" i="2"/>
  <c r="AG12" i="2"/>
  <c r="AD13" i="2"/>
  <c r="AE13" i="2"/>
  <c r="AF13" i="2"/>
  <c r="AG13" i="2"/>
  <c r="AD14" i="2"/>
  <c r="AE14" i="2"/>
  <c r="AF14" i="2"/>
  <c r="AG14" i="2"/>
  <c r="AD15" i="2"/>
  <c r="AE15" i="2"/>
  <c r="AF15" i="2"/>
  <c r="AG15" i="2"/>
  <c r="AD16" i="2"/>
  <c r="AE16" i="2"/>
  <c r="AF16" i="2"/>
  <c r="AG16" i="2"/>
  <c r="AD17" i="2"/>
  <c r="AE17" i="2"/>
  <c r="AF17" i="2"/>
  <c r="AG17" i="2"/>
  <c r="AD18" i="2"/>
  <c r="AE18" i="2"/>
  <c r="AF18" i="2"/>
  <c r="AG18" i="2"/>
  <c r="AD19" i="2"/>
  <c r="AE19" i="2"/>
  <c r="AF19" i="2"/>
  <c r="AG19" i="2"/>
  <c r="AD20" i="2"/>
  <c r="AE20" i="2"/>
  <c r="AF20" i="2"/>
  <c r="AG20" i="2"/>
  <c r="AD21" i="2"/>
  <c r="AE21" i="2"/>
  <c r="AF21" i="2"/>
  <c r="AG21" i="2"/>
  <c r="AD22" i="2"/>
  <c r="AE22" i="2"/>
  <c r="AF22" i="2"/>
  <c r="AG22" i="2"/>
  <c r="AD23" i="2"/>
  <c r="AE23" i="2"/>
  <c r="AF23" i="2"/>
  <c r="AG23" i="2"/>
  <c r="AD24" i="2"/>
  <c r="AE24" i="2"/>
  <c r="AF24" i="2"/>
  <c r="AG24" i="2"/>
  <c r="AD25" i="2"/>
  <c r="AE25" i="2"/>
  <c r="AF25" i="2"/>
  <c r="AG25" i="2"/>
  <c r="AD26" i="2"/>
  <c r="AE26" i="2"/>
  <c r="AF26" i="2"/>
  <c r="AG26" i="2"/>
  <c r="AD27" i="2"/>
  <c r="AE27" i="2"/>
  <c r="AF27" i="2"/>
  <c r="AG27" i="2"/>
  <c r="AD28" i="2"/>
  <c r="AE28" i="2"/>
  <c r="AF28" i="2"/>
  <c r="AG28" i="2"/>
  <c r="AD29" i="2"/>
  <c r="AE29" i="2"/>
  <c r="AF29" i="2"/>
  <c r="AG29" i="2"/>
  <c r="AD30" i="2"/>
  <c r="AE30" i="2"/>
  <c r="AF30" i="2"/>
  <c r="AG30" i="2"/>
  <c r="AD31" i="2"/>
  <c r="AE31" i="2"/>
  <c r="AF31" i="2"/>
  <c r="AG31" i="2"/>
  <c r="AD32" i="2"/>
  <c r="AE32" i="2"/>
  <c r="AF32" i="2"/>
  <c r="AG32" i="2"/>
  <c r="AD33" i="2"/>
  <c r="AE33" i="2"/>
  <c r="AF33" i="2"/>
  <c r="AG33" i="2"/>
  <c r="AD34" i="2"/>
  <c r="AE34" i="2"/>
  <c r="AF34" i="2"/>
  <c r="AG34" i="2"/>
  <c r="AD35" i="2"/>
  <c r="AE35" i="2"/>
  <c r="AF35" i="2"/>
  <c r="AG35" i="2"/>
  <c r="AD36" i="2"/>
  <c r="AE36" i="2"/>
  <c r="AF36" i="2"/>
  <c r="AG36" i="2"/>
  <c r="AD37" i="2"/>
  <c r="AE37" i="2"/>
  <c r="AF37" i="2"/>
  <c r="AG37" i="2"/>
  <c r="AD38" i="2"/>
  <c r="AE38" i="2"/>
  <c r="AF38" i="2"/>
  <c r="AG38" i="2"/>
  <c r="AD39" i="2"/>
  <c r="AE39" i="2"/>
  <c r="AF39" i="2"/>
  <c r="AG39" i="2"/>
  <c r="AD40" i="2"/>
  <c r="AE40" i="2"/>
  <c r="AF40" i="2"/>
  <c r="AG40" i="2"/>
  <c r="AD41" i="2"/>
  <c r="AE41" i="2"/>
  <c r="AF41" i="2"/>
  <c r="AG41" i="2"/>
  <c r="AD42" i="2"/>
  <c r="AE42" i="2"/>
  <c r="AF42" i="2"/>
  <c r="AG42" i="2"/>
  <c r="AD43" i="2"/>
  <c r="AE43" i="2"/>
  <c r="AF43" i="2"/>
  <c r="AG43" i="2"/>
  <c r="AD44" i="2"/>
  <c r="AE44" i="2"/>
  <c r="AF44" i="2"/>
  <c r="AG44" i="2"/>
  <c r="AD45" i="2"/>
  <c r="AE45" i="2"/>
  <c r="AF45" i="2"/>
  <c r="AG45" i="2"/>
  <c r="AD46" i="2"/>
  <c r="AE46" i="2"/>
  <c r="AF46" i="2"/>
  <c r="AG46" i="2"/>
  <c r="AD47" i="2"/>
  <c r="AE47" i="2"/>
  <c r="AF47" i="2"/>
  <c r="AG47" i="2"/>
  <c r="AD48" i="2"/>
  <c r="AE48" i="2"/>
  <c r="AF48" i="2"/>
  <c r="AG48" i="2"/>
  <c r="AD49" i="2"/>
  <c r="AE49" i="2"/>
  <c r="AF49" i="2"/>
  <c r="AG49" i="2"/>
  <c r="AD50" i="2"/>
  <c r="AE50" i="2"/>
  <c r="AF50" i="2"/>
  <c r="AG50" i="2"/>
  <c r="AD51" i="2"/>
  <c r="AE51" i="2"/>
  <c r="AF51" i="2"/>
  <c r="AG51" i="2"/>
  <c r="AD52" i="2"/>
  <c r="AE52" i="2"/>
  <c r="AF52" i="2"/>
  <c r="AG52" i="2"/>
  <c r="AD53" i="2"/>
  <c r="AE53" i="2"/>
  <c r="AF53" i="2"/>
  <c r="AG53" i="2"/>
  <c r="AD54" i="2"/>
  <c r="AE54" i="2"/>
  <c r="AF54" i="2"/>
  <c r="AG54" i="2"/>
  <c r="AD55" i="2"/>
  <c r="AE55" i="2"/>
  <c r="AF55" i="2"/>
  <c r="AG55" i="2"/>
  <c r="AD56" i="2"/>
  <c r="AE56" i="2"/>
  <c r="AF56" i="2"/>
  <c r="AG56" i="2"/>
  <c r="AD57" i="2"/>
  <c r="AE57" i="2"/>
  <c r="AF57" i="2"/>
  <c r="AG57" i="2"/>
  <c r="AD58" i="2"/>
  <c r="AE58" i="2"/>
  <c r="AF58" i="2"/>
  <c r="AG58" i="2"/>
  <c r="AD59" i="2"/>
  <c r="AE59" i="2"/>
  <c r="AF59" i="2"/>
  <c r="AG59" i="2"/>
  <c r="AD60" i="2"/>
  <c r="AE60" i="2"/>
  <c r="AF60" i="2"/>
  <c r="AG60" i="2"/>
  <c r="AD61" i="2"/>
  <c r="AE61" i="2"/>
  <c r="AF61" i="2"/>
  <c r="AG61" i="2"/>
  <c r="AD62" i="2"/>
  <c r="AE62" i="2"/>
  <c r="AF62" i="2"/>
  <c r="AG62" i="2"/>
  <c r="AD63" i="2"/>
  <c r="AE63" i="2"/>
  <c r="AF63" i="2"/>
  <c r="AG63" i="2"/>
  <c r="AD64" i="2"/>
  <c r="AE64" i="2"/>
  <c r="AF64" i="2"/>
  <c r="AG64" i="2"/>
  <c r="AD65" i="2"/>
  <c r="AE65" i="2"/>
  <c r="AF65" i="2"/>
  <c r="AG65" i="2"/>
  <c r="AD66" i="2"/>
  <c r="AE66" i="2"/>
  <c r="AF66" i="2"/>
  <c r="AG66" i="2"/>
  <c r="AD67" i="2"/>
  <c r="AE67" i="2"/>
  <c r="AF67" i="2"/>
  <c r="AG67" i="2"/>
  <c r="AD68" i="2"/>
  <c r="AE68" i="2"/>
  <c r="AF68" i="2"/>
  <c r="AG68" i="2"/>
  <c r="AD69" i="2"/>
  <c r="AE69" i="2"/>
  <c r="AF69" i="2"/>
  <c r="AG69" i="2"/>
  <c r="AD70" i="2"/>
  <c r="AE70" i="2"/>
  <c r="AF70" i="2"/>
  <c r="AG70" i="2"/>
  <c r="AD71" i="2"/>
  <c r="AE71" i="2"/>
  <c r="AF71" i="2"/>
  <c r="AG71" i="2"/>
  <c r="AD72" i="2"/>
  <c r="AE72" i="2"/>
  <c r="AF72" i="2"/>
  <c r="AG72" i="2"/>
  <c r="U42" i="2"/>
  <c r="T42" i="2"/>
  <c r="AE2" i="2" l="1"/>
  <c r="AF2" i="2"/>
  <c r="AD2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U2" i="2" s="1"/>
  <c r="AG2" i="2" s="1"/>
  <c r="U5" i="2" l="1"/>
  <c r="U9" i="2"/>
  <c r="U13" i="2"/>
  <c r="U17" i="2"/>
  <c r="U21" i="2"/>
  <c r="U25" i="2"/>
  <c r="U29" i="2"/>
  <c r="U33" i="2"/>
  <c r="U37" i="2"/>
  <c r="U41" i="2"/>
  <c r="U46" i="2"/>
  <c r="U50" i="2"/>
  <c r="U54" i="2"/>
  <c r="U58" i="2"/>
  <c r="U62" i="2"/>
  <c r="U66" i="2"/>
  <c r="U70" i="2"/>
  <c r="U4" i="2"/>
  <c r="U8" i="2"/>
  <c r="U12" i="2"/>
  <c r="U16" i="2"/>
  <c r="U20" i="2"/>
  <c r="U24" i="2"/>
  <c r="U28" i="2"/>
  <c r="U32" i="2"/>
  <c r="U36" i="2"/>
  <c r="U40" i="2"/>
  <c r="U45" i="2"/>
  <c r="U49" i="2"/>
  <c r="U53" i="2"/>
  <c r="U57" i="2"/>
  <c r="U61" i="2"/>
  <c r="U65" i="2"/>
  <c r="U69" i="2"/>
  <c r="U6" i="2"/>
  <c r="U10" i="2"/>
  <c r="U14" i="2"/>
  <c r="U18" i="2"/>
  <c r="U22" i="2"/>
  <c r="U26" i="2"/>
  <c r="U30" i="2"/>
  <c r="U34" i="2"/>
  <c r="U38" i="2"/>
  <c r="U43" i="2"/>
  <c r="U47" i="2"/>
  <c r="U51" i="2"/>
  <c r="U55" i="2"/>
  <c r="U59" i="2"/>
  <c r="U63" i="2"/>
  <c r="U67" i="2"/>
  <c r="U71" i="2"/>
  <c r="U3" i="2"/>
  <c r="U7" i="2"/>
  <c r="U11" i="2"/>
  <c r="U15" i="2"/>
  <c r="U19" i="2"/>
  <c r="U23" i="2"/>
  <c r="U27" i="2"/>
  <c r="U31" i="2"/>
  <c r="U35" i="2"/>
  <c r="U39" i="2"/>
  <c r="U44" i="2"/>
  <c r="U48" i="2"/>
  <c r="U52" i="2"/>
  <c r="U56" i="2"/>
  <c r="U60" i="2"/>
  <c r="U64" i="2"/>
  <c r="U68" i="2"/>
  <c r="U72" i="2"/>
</calcChain>
</file>

<file path=xl/sharedStrings.xml><?xml version="1.0" encoding="utf-8"?>
<sst xmlns="http://schemas.openxmlformats.org/spreadsheetml/2006/main" count="1985" uniqueCount="544">
  <si>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</si>
  <si>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</si>
  <si>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</si>
  <si>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</si>
  <si>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</si>
  <si>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</si>
  <si>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</si>
  <si>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</si>
  <si>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</si>
  <si>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</si>
  <si>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</si>
  <si>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</si>
  <si>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</si>
  <si>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</si>
  <si>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</si>
  <si>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</si>
  <si>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</si>
  <si>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</si>
  <si>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</si>
  <si>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</si>
  <si>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</si>
  <si>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</si>
  <si>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</si>
  <si>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</si>
  <si>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</si>
  <si>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</si>
  <si>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</si>
  <si>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</si>
  <si>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</si>
  <si>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</si>
  <si>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</si>
  <si>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1. Товары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</si>
  <si>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</si>
  <si>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авансовый платеж - 0%, оставшаяся часть в течение 30 р.д. с момента подписания акта приема-передачи</t>
  </si>
  <si>
    <t>Директор ТОО "Управление технологического транспорта и обслуживания скважин"</t>
  </si>
  <si>
    <t xml:space="preserve">               _________________ Э. Рахимов</t>
  </si>
  <si>
    <t>ЦПЭ</t>
  </si>
  <si>
    <t>30 календарных дней со дня заключения договора</t>
  </si>
  <si>
    <t xml:space="preserve">Февраль-март 2015 года </t>
  </si>
  <si>
    <t xml:space="preserve">Октябрь-ноябрь 2015 года </t>
  </si>
  <si>
    <t>796</t>
  </si>
  <si>
    <t>Штука</t>
  </si>
  <si>
    <t>Июль-август 2015 года</t>
  </si>
  <si>
    <t>90 календарных дней со дня заключения договора</t>
  </si>
  <si>
    <t xml:space="preserve">Июль-август 2015 года </t>
  </si>
  <si>
    <t>Ключ</t>
  </si>
  <si>
    <t>120 календарных дней со дня заключения договора</t>
  </si>
  <si>
    <t>Комплект</t>
  </si>
  <si>
    <t>839</t>
  </si>
  <si>
    <t>ЭОТТ</t>
  </si>
  <si>
    <t>Муфта</t>
  </si>
  <si>
    <t>ОИ</t>
  </si>
  <si>
    <t>Апрель-май 2015 года</t>
  </si>
  <si>
    <t>40 календарных дней со дня заключения договора</t>
  </si>
  <si>
    <t>Гайка</t>
  </si>
  <si>
    <t>60 календарных дней со дня заключения договора</t>
  </si>
  <si>
    <t>к гидравлическому ключу</t>
  </si>
  <si>
    <t xml:space="preserve">Апрель-май 2015 года </t>
  </si>
  <si>
    <t>Втулка</t>
  </si>
  <si>
    <t>28.14.13.56.00.00.00.01.1</t>
  </si>
  <si>
    <t>Быстроразъемное соединение</t>
  </si>
  <si>
    <t>стальное</t>
  </si>
  <si>
    <t>к приспособлению для захвата насосно-компрессорных или бурильных труб и удержания их на вес у в устье скважин</t>
  </si>
  <si>
    <t>28.24.22.00.00.00.11.03.1</t>
  </si>
  <si>
    <t>Плашка</t>
  </si>
  <si>
    <t>Болт</t>
  </si>
  <si>
    <t>28.24.22.00.00.00.11.06.1</t>
  </si>
  <si>
    <t>Челюсть</t>
  </si>
  <si>
    <t>28.24.22.00.00.00.16.10.1</t>
  </si>
  <si>
    <t>к ключу буровому</t>
  </si>
  <si>
    <t>28.24.22.00.00.00.11.40.1</t>
  </si>
  <si>
    <t>Вставка</t>
  </si>
  <si>
    <t>Килограмм</t>
  </si>
  <si>
    <t>25.94.11.00.00.12.13.10.1</t>
  </si>
  <si>
    <t>Шестигранная</t>
  </si>
  <si>
    <t>006</t>
  </si>
  <si>
    <t>Метр</t>
  </si>
  <si>
    <t>27.40.21.00.00.10.25.10.1</t>
  </si>
  <si>
    <t>Светильник</t>
  </si>
  <si>
    <t>светодиодный</t>
  </si>
  <si>
    <t>50 календарных дней со дня заключения договора</t>
  </si>
  <si>
    <t>Ножовка</t>
  </si>
  <si>
    <t>25.73.30.00.00.21.11.10.1</t>
  </si>
  <si>
    <t>Кувалда</t>
  </si>
  <si>
    <t>ручная, ударная</t>
  </si>
  <si>
    <t>25.73.30.00.00.16.20.02.1</t>
  </si>
  <si>
    <t>рожковый</t>
  </si>
  <si>
    <t>28.12.20.00.00.00.30.37.1</t>
  </si>
  <si>
    <t>Обтиратор</t>
  </si>
  <si>
    <t>скважинный</t>
  </si>
  <si>
    <t>25.93.17.00.00.10.11.10.1</t>
  </si>
  <si>
    <t>Цепь</t>
  </si>
  <si>
    <t>Цепи грузовые и их части из черных металлов</t>
  </si>
  <si>
    <t>25.99.29.00.10.11.11.30.1</t>
  </si>
  <si>
    <t>Скоба</t>
  </si>
  <si>
    <t>для образования шарнирного цепного соединения, тип - СК</t>
  </si>
  <si>
    <t>25.99.29.00.50.00.11.10.1</t>
  </si>
  <si>
    <t>Зажим канатный</t>
  </si>
  <si>
    <t>для разъемного соединения металлических тросов</t>
  </si>
  <si>
    <t xml:space="preserve">Строп </t>
  </si>
  <si>
    <t>Коуш</t>
  </si>
  <si>
    <t>22.19.73.00.00.80.01.01.2</t>
  </si>
  <si>
    <t>Кольцо резиновое</t>
  </si>
  <si>
    <t>уплотнительное</t>
  </si>
  <si>
    <t>25.94.11.00.00.12.13.10.3</t>
  </si>
  <si>
    <t>25.94.11.00.00.17.01.00.2</t>
  </si>
  <si>
    <t>Болт с шестигранной головкой</t>
  </si>
  <si>
    <t>резиновая</t>
  </si>
  <si>
    <t>для подъемно-транспортного оборудования</t>
  </si>
  <si>
    <t>704</t>
  </si>
  <si>
    <t>Набор</t>
  </si>
  <si>
    <t>Набор ключей</t>
  </si>
  <si>
    <t>25.73.30.00.00.25.13.10.1</t>
  </si>
  <si>
    <t>Съемник</t>
  </si>
  <si>
    <t>предназначены для демонтажа деталей</t>
  </si>
  <si>
    <t>Рулетка</t>
  </si>
  <si>
    <t>25.73.20.00.00.10.20.10.1</t>
  </si>
  <si>
    <t>по металлу</t>
  </si>
  <si>
    <t>Ареометр</t>
  </si>
  <si>
    <t>Июнь-июль 2015 года</t>
  </si>
  <si>
    <t>Замок</t>
  </si>
  <si>
    <t>28.22.19.00.00.20.45.00.1</t>
  </si>
  <si>
    <t>38 Т</t>
  </si>
  <si>
    <t>22.19.27.00.30.10.10.10.1</t>
  </si>
  <si>
    <t>Манжета герметизирующая</t>
  </si>
  <si>
    <t>Манжета для устьевого пакера ПУ-168-70. Наружный диаметр манжеты 154,4мм. Наружный диаметр манжеты 138мм.</t>
  </si>
  <si>
    <t>45 Т</t>
  </si>
  <si>
    <t>28.13.31.00.00.03.11.01.1</t>
  </si>
  <si>
    <t>Форсунка</t>
  </si>
  <si>
    <t>для насоса высокого давления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</si>
  <si>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</si>
  <si>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Март-апрель 2015 года </t>
  </si>
  <si>
    <t>46 Т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</si>
  <si>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</si>
  <si>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272 Т</t>
  </si>
  <si>
    <t>Челюсть 2-3/8(60мм). Каталожный номер 45291А.</t>
  </si>
  <si>
    <t>273 Т</t>
  </si>
  <si>
    <t>Челюсть 2-7/8(73мм). Каталожный номер 45291В.</t>
  </si>
  <si>
    <t>274 Т</t>
  </si>
  <si>
    <t>Челюсть 3-1/2(89мм). Каталожный номер 45291С.</t>
  </si>
  <si>
    <t>276 Т</t>
  </si>
  <si>
    <t>Втулка 2-3/8(60мм). Каталожный номер 45292А.</t>
  </si>
  <si>
    <t>277 Т</t>
  </si>
  <si>
    <t>Втулка 2-7/8(73мм). Каталожный номер 45292В.</t>
  </si>
  <si>
    <t>278 Т</t>
  </si>
  <si>
    <t>Втулка 3-1/2(89мм). Каталожный номер 45292С.</t>
  </si>
  <si>
    <t>280 Т</t>
  </si>
  <si>
    <t>Плашка 2-3/8(60мм). Каталожный номер 45293А.</t>
  </si>
  <si>
    <t>284 Т</t>
  </si>
  <si>
    <t>Вставка 2-3/8(60мм). Каталожный номер 65652-1.</t>
  </si>
  <si>
    <t>287 Т</t>
  </si>
  <si>
    <t>25.94.11.00.00.17.10.16.1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</si>
  <si>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</si>
  <si>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</si>
  <si>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316 Т</t>
  </si>
  <si>
    <t>Гайка М6. Гайки шестигранные (класс прочности В) ГОСТ 5915-70</t>
  </si>
  <si>
    <t>356 Т</t>
  </si>
  <si>
    <t>ССП01-12х3-220-УХЛ1-Р  с защитной решеткой, креплением к плоской поверхности.</t>
  </si>
  <si>
    <t>362 Т</t>
  </si>
  <si>
    <t>25.72.11.00.00.10.12.10.1</t>
  </si>
  <si>
    <t>Замок навесной</t>
  </si>
  <si>
    <t>Замок навесной, ГОСТ 5089-56.</t>
  </si>
  <si>
    <t>367 Т</t>
  </si>
  <si>
    <t>22.29.21.20.00.00.10.10.1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</si>
  <si>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</si>
  <si>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</si>
  <si>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</si>
  <si>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376 Т</t>
  </si>
  <si>
    <t>13.96.16.00.00.00.70.10.1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</si>
  <si>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</si>
  <si>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</si>
  <si>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</si>
  <si>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381 Т</t>
  </si>
  <si>
    <t>14.12.30.00.00.80.16.44.1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</si>
  <si>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</si>
  <si>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</si>
  <si>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</si>
  <si>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>715</t>
  </si>
  <si>
    <t>Пара</t>
  </si>
  <si>
    <t>387 Т</t>
  </si>
  <si>
    <t>32.99.59.00.00.00.21.00.1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</si>
  <si>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</si>
  <si>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</si>
  <si>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390 Т</t>
  </si>
  <si>
    <t>Кувалда 3,629 кг. Стальная</t>
  </si>
  <si>
    <t>391 Т</t>
  </si>
  <si>
    <t>Кувалда 5,443 кг. стальная</t>
  </si>
  <si>
    <t>399 Т</t>
  </si>
  <si>
    <t>25.94.13.00.00.10.40.11.1</t>
  </si>
  <si>
    <t>Набор ключей комбинированных 28 шт. (от 5,5  до 34 мм). Артикул. 713 301 52.</t>
  </si>
  <si>
    <t>402 Т</t>
  </si>
  <si>
    <t>25.73.30.00.00.16.21.16.1</t>
  </si>
  <si>
    <t>гаечный кольцевой ударный, размер зева 32 мм</t>
  </si>
  <si>
    <t>Ключ накидной ударный 32 мм. Арт. 71526132. Стандарт DIN 133. Материал: упрочненная специальная сталь с высокой ударостойкостью.</t>
  </si>
  <si>
    <t>403 Т</t>
  </si>
  <si>
    <t>25.73.30.00.00.16.21.17.1</t>
  </si>
  <si>
    <t>гаечный кольцевой ударный, размер зева 36 мм</t>
  </si>
  <si>
    <t>Ключ накидной ударный 36 мм. Арт. 71526136. Стандарт DIN 133. Материал: упрочненная специальная сталь с высокой ударостойкостью.</t>
  </si>
  <si>
    <t>404 Т</t>
  </si>
  <si>
    <t>25.73.30.00.00.16.21.18.1</t>
  </si>
  <si>
    <t>гаечный кольцевой ударный, размер зева 41 мм</t>
  </si>
  <si>
    <t>Ключ накидной ударный 41 мм. Арт. 71526141. Стандарт DIN 133. Материал: упрочненная специальная сталь с высокой ударостойкостью.</t>
  </si>
  <si>
    <t>407 Т</t>
  </si>
  <si>
    <t>25.73.30.00.00.16.21.21.1</t>
  </si>
  <si>
    <t>гаечный кольцевой ударный, размер зева 55 мм</t>
  </si>
  <si>
    <t>Ключ накидной ударный 55 мм. Арт. 71526155. Стандарт DIN 133. Материал: упрочненная специальная сталь с высокой ударостойкостью.</t>
  </si>
  <si>
    <t>409 Т</t>
  </si>
  <si>
    <t>Ключ рожковый ударный 30 мм.Арт. 7152730. Стандарт DIN 133. Материал: упрочненная специальная сталь с высокой ударостойкостью.</t>
  </si>
  <si>
    <t>411 Т</t>
  </si>
  <si>
    <t>Ключ рожковый ударный 36 мм. Арт. 7152736. Стандарт DIN 133. Материал: упрочненная специальная сталь с высокой ударостойкостью.</t>
  </si>
  <si>
    <t>414 Т</t>
  </si>
  <si>
    <t>Ключ рожковый ударный 50 мм. Арт. 7152750. Стандарт DIN 133. Материал: упрочненная специальная сталь с высокой ударостойкостью.</t>
  </si>
  <si>
    <t>416 Т</t>
  </si>
  <si>
    <t>Ключ рожковый ударный 60 мм. Арт. 7152760. Стандарт DIN 133. Материал: упрочненная специальная сталь с высокой ударостойкостью.</t>
  </si>
  <si>
    <t>431 Т</t>
  </si>
  <si>
    <t>25.73.30.00.00.29.13.10.1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</si>
  <si>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</si>
  <si>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 стальная ( метровка ) L-30 м. Арт. 0 714 64 533.</t>
  </si>
  <si>
    <t>437 Т</t>
  </si>
  <si>
    <t>Ножовка слесарная по металлу. Арт. 0714 64 02.</t>
  </si>
  <si>
    <t>438 Т</t>
  </si>
  <si>
    <t>25.73.20.00.00.10.22.10.1</t>
  </si>
  <si>
    <t>Полотно</t>
  </si>
  <si>
    <t>ножовочное</t>
  </si>
  <si>
    <t>Полотно HSS для ножовки. Арт. 0603 300 13. Идеальное ножовочное полотно для слесарных работ.</t>
  </si>
  <si>
    <t>439 Т</t>
  </si>
  <si>
    <t>26.51.51.16.25.10.10.10.1</t>
  </si>
  <si>
    <t>Рычажный, диапазон измерения плотности 0,72-2,88 гр./см.куб. (удельная плотность)</t>
  </si>
  <si>
    <t>Рычажные весы модель 140 в комлекте с кейсом.</t>
  </si>
  <si>
    <t>441 Т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</si>
  <si>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</si>
  <si>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442 Т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</si>
  <si>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</si>
  <si>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446 Т</t>
  </si>
  <si>
    <t>25.99.29.00.10.11.13.39.1</t>
  </si>
  <si>
    <t>Ролик</t>
  </si>
  <si>
    <t>подвесной типа КС</t>
  </si>
  <si>
    <t>Ролик для ПВО. Ролик подвесной типа КС для ПВО. Для каната диаметром 12 мм.</t>
  </si>
  <si>
    <t>447 Т</t>
  </si>
  <si>
    <t>Цепь круглозвенная 10  мм, 8 класс. Материал: легированная сталь.</t>
  </si>
  <si>
    <t>455 Т</t>
  </si>
  <si>
    <t>Скоба такелажная G-209  размер 5/8” грузоподъемность 3,25 т.</t>
  </si>
  <si>
    <t>456 Т</t>
  </si>
  <si>
    <t>Скоба такелажная G-209  размер 3/4” грузоподъемность 4,75 т.</t>
  </si>
  <si>
    <t>459 Т</t>
  </si>
  <si>
    <t>Скоба такелажная типа G-2130 размер 1/2” грузоподъемность 2 т.</t>
  </si>
  <si>
    <t>460 Т</t>
  </si>
  <si>
    <t>Скоба такелажная типа G-2130 размер 5/8” грузоподъемность 3,25 т.</t>
  </si>
  <si>
    <t>461 Т</t>
  </si>
  <si>
    <t>Скоба такелажная типа G-2130 размер 3/4” грузоподъемность 4,75 т.</t>
  </si>
  <si>
    <t>463 Т</t>
  </si>
  <si>
    <t>Скоба такелажная типа G-2130 размер 1” грузоподъемность 8,5 т.</t>
  </si>
  <si>
    <t>466 Т</t>
  </si>
  <si>
    <t>Зажим винтовой для каната стального по DIN 741 6 мм</t>
  </si>
  <si>
    <t>470 Т</t>
  </si>
  <si>
    <t>Зажим винтовой для каната стального  DIN 741 16 мм</t>
  </si>
  <si>
    <t>473 Т</t>
  </si>
  <si>
    <t>Зажим винтовой для каната стального  DIN 741 26 мм</t>
  </si>
  <si>
    <t>474 Т</t>
  </si>
  <si>
    <t>25.93.11.00.00.22.10.10.1</t>
  </si>
  <si>
    <t>универсальный канатный УСК</t>
  </si>
  <si>
    <t>УСК-1вт (универсальный строп канатный, завтуливание). Диаметр каната 24мм, ГОСТ 2668-80, грузоподъемность 5т, длина 3м.</t>
  </si>
  <si>
    <t>484 Т</t>
  </si>
  <si>
    <t>25.93.11.50.10.10.10.16.1</t>
  </si>
  <si>
    <t>для стального троса, диаметр 14 мм</t>
  </si>
  <si>
    <t>Коуш для каната DIN 6899 14 мм</t>
  </si>
  <si>
    <t>490 Т</t>
  </si>
  <si>
    <t>28.99.39.00.00.06.01.10.1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</si>
  <si>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</si>
  <si>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</si>
  <si>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</si>
  <si>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491 Т</t>
  </si>
  <si>
    <t>Основное уплотнение плашки 2 3/8". Материал сталь 45 + Dingqing резина</t>
  </si>
  <si>
    <t>492 Т</t>
  </si>
  <si>
    <t>Основное уплотнение плашки 2 7/8". Материал сталь 45 + Dingqing резина</t>
  </si>
  <si>
    <t>493 Т</t>
  </si>
  <si>
    <t>Основное уплотнение плашки 3 1/2". Материал сталь 45 + Dingqing резина</t>
  </si>
  <si>
    <t>494 Т</t>
  </si>
  <si>
    <t>Верхнее уплотнение. Материал сталь 45 + Dingqing резина</t>
  </si>
  <si>
    <t>499 Т</t>
  </si>
  <si>
    <t>28.99.39.00.00.06.01.02.1</t>
  </si>
  <si>
    <t>Поршень-толкатель</t>
  </si>
  <si>
    <t>Регулировочная  гайка (поршень толкатель). Материал 35CrMo</t>
  </si>
  <si>
    <t>501 Т</t>
  </si>
  <si>
    <t>Уплотнительное кольцо для бокового выхода (крышка привода). Материал резина маслостойкая</t>
  </si>
  <si>
    <t>503 Т</t>
  </si>
  <si>
    <t>Болты крепления крышки. Размер М24, материал сталь 45.</t>
  </si>
  <si>
    <t>504 Т</t>
  </si>
  <si>
    <t>Гайки болтов крышки привода. Размер M39×3, материал 42CrMo.</t>
  </si>
  <si>
    <t>508 Т</t>
  </si>
  <si>
    <t>28.15.10.00.00.00.29.11.1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</si>
  <si>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</si>
  <si>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</si>
  <si>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</si>
  <si>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>534 Т</t>
  </si>
  <si>
    <t>25.99.29.00.01.19.01.01.1</t>
  </si>
  <si>
    <t>Желонка</t>
  </si>
  <si>
    <t>механическая, кабельная</t>
  </si>
  <si>
    <t>Механическая желонка. По эскизу.</t>
  </si>
  <si>
    <t>536 Т</t>
  </si>
  <si>
    <t>32.99.59.00.00.00.19.20.1</t>
  </si>
  <si>
    <t>Термос</t>
  </si>
  <si>
    <t>Термосы и прочие бытовые вакуумные сосуды, в собранном виде, объемом более 0,75 л</t>
  </si>
  <si>
    <t>Термос для воды. Объем 37,8 л.</t>
  </si>
  <si>
    <t>547 Т</t>
  </si>
  <si>
    <t>25.99.29.00.01.15.14.10.1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</si>
  <si>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</si>
  <si>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</si>
  <si>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</si>
  <si>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757 Т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</si>
  <si>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</si>
  <si>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>782 Т</t>
  </si>
  <si>
    <t>27.90.32.00.00.01.05.55.1</t>
  </si>
  <si>
    <t>Припой</t>
  </si>
  <si>
    <t>Элемент для пайки металлов</t>
  </si>
  <si>
    <t>Припой для пайки электросоединений. Диаметр мм 2.0. Упаковка 1/10.Трубчатая форма.</t>
  </si>
  <si>
    <t>783 Т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</si>
  <si>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</si>
  <si>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>786 Т</t>
  </si>
  <si>
    <t>26.51.43.11.11.13.11.05.1</t>
  </si>
  <si>
    <t>Мультиметр</t>
  </si>
  <si>
    <t>Цифровой</t>
  </si>
  <si>
    <t>Мультиметр цифровой. Ударопрочная конструкция. Влагозащищенный. Габариты (Д×Ш×В): 104×55×32.5 мм. Масса: 145 г.</t>
  </si>
  <si>
    <t>794 Т</t>
  </si>
  <si>
    <t>25.94.11.00.00.16.30.00.1</t>
  </si>
  <si>
    <t>для хомутов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</si>
  <si>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</si>
  <si>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>795 Т</t>
  </si>
  <si>
    <t>24.10.42.00.00.11.13.10.1</t>
  </si>
  <si>
    <t>Лента для хомутов</t>
  </si>
  <si>
    <t>стальная</t>
  </si>
  <si>
    <t xml:space="preserve">Лента для хомутов. Материал ленты: нержавеющая сталь класса А2 (1.4310). Длина м 5. Ширина мм 8.  </t>
  </si>
  <si>
    <t>882 Т</t>
  </si>
  <si>
    <t xml:space="preserve">Муфта. Каталожный номер: АР32/40.135.02.005 </t>
  </si>
  <si>
    <t>940 Т</t>
  </si>
  <si>
    <t xml:space="preserve">Быстросъемное соединение(комплект). Внутренняя резьба 1 дюйм (папа-мама). </t>
  </si>
  <si>
    <t>458 Т</t>
  </si>
  <si>
    <t>Скоба такелажная G-209  размер 1” грузоподъемность 8,5 т.</t>
  </si>
  <si>
    <t>1,11,14,18,20,21</t>
  </si>
  <si>
    <t>1,11,18,20,21</t>
  </si>
  <si>
    <t>1,11,19,20,21</t>
  </si>
  <si>
    <t>1,11,18,19,20,21</t>
  </si>
  <si>
    <t>1,11,14,19,20,21</t>
  </si>
  <si>
    <t>1,11,14,18,19,20,21</t>
  </si>
  <si>
    <t>38-1 Т</t>
  </si>
  <si>
    <t>45-1 Т</t>
  </si>
  <si>
    <t>46-1 Т</t>
  </si>
  <si>
    <t>272-1 Т</t>
  </si>
  <si>
    <t>273-1 Т</t>
  </si>
  <si>
    <t>274-1 Т</t>
  </si>
  <si>
    <t>276-1 Т</t>
  </si>
  <si>
    <t>277-1 Т</t>
  </si>
  <si>
    <t>278-1 Т</t>
  </si>
  <si>
    <t>280-1 Т</t>
  </si>
  <si>
    <t>284-1 Т</t>
  </si>
  <si>
    <t>287-1 Т</t>
  </si>
  <si>
    <t>316-1 Т</t>
  </si>
  <si>
    <t>356-1 Т</t>
  </si>
  <si>
    <t>362-1 Т</t>
  </si>
  <si>
    <t>367-1 Т</t>
  </si>
  <si>
    <t>376-1 Т</t>
  </si>
  <si>
    <t>381-1 Т</t>
  </si>
  <si>
    <t>387-1 Т</t>
  </si>
  <si>
    <t>390-1 Т</t>
  </si>
  <si>
    <t>391-1 Т</t>
  </si>
  <si>
    <t>399-1 Т</t>
  </si>
  <si>
    <t>402-1 Т</t>
  </si>
  <si>
    <t>403-1 Т</t>
  </si>
  <si>
    <t>404-1 Т</t>
  </si>
  <si>
    <t>407-1 Т</t>
  </si>
  <si>
    <t>409-1 Т</t>
  </si>
  <si>
    <t>411-1 Т</t>
  </si>
  <si>
    <t>414-1 Т</t>
  </si>
  <si>
    <t>416-1 Т</t>
  </si>
  <si>
    <t>431-1 Т</t>
  </si>
  <si>
    <t>437-1 Т</t>
  </si>
  <si>
    <t>438-1 Т</t>
  </si>
  <si>
    <t>439-1 Т</t>
  </si>
  <si>
    <t>441-1 Т</t>
  </si>
  <si>
    <t>442-1 Т</t>
  </si>
  <si>
    <t>446-1 Т</t>
  </si>
  <si>
    <t>447-1 Т</t>
  </si>
  <si>
    <t>455-1 Т</t>
  </si>
  <si>
    <t>456-1 Т</t>
  </si>
  <si>
    <t>458-1 Т</t>
  </si>
  <si>
    <t>459-1 Т</t>
  </si>
  <si>
    <t>460-1 Т</t>
  </si>
  <si>
    <t>461-1 Т</t>
  </si>
  <si>
    <t>463-1 Т</t>
  </si>
  <si>
    <t>466-1 Т</t>
  </si>
  <si>
    <t>470-1 Т</t>
  </si>
  <si>
    <t>473-1 Т</t>
  </si>
  <si>
    <t>474-1 Т</t>
  </si>
  <si>
    <t>484-1 Т</t>
  </si>
  <si>
    <t>490-1 Т</t>
  </si>
  <si>
    <t>491-1 Т</t>
  </si>
  <si>
    <t>492-1 Т</t>
  </si>
  <si>
    <t>493-1 Т</t>
  </si>
  <si>
    <t>494-1 Т</t>
  </si>
  <si>
    <t>499-1 Т</t>
  </si>
  <si>
    <t>501-1 Т</t>
  </si>
  <si>
    <t>503-1 Т</t>
  </si>
  <si>
    <t>504-1 Т</t>
  </si>
  <si>
    <t>508-1 Т</t>
  </si>
  <si>
    <t>534-1 Т</t>
  </si>
  <si>
    <t>536-1 Т</t>
  </si>
  <si>
    <t>547-1 Т</t>
  </si>
  <si>
    <t>757-1 Т</t>
  </si>
  <si>
    <t>782-1 Т</t>
  </si>
  <si>
    <t>783-1 Т</t>
  </si>
  <si>
    <t>786-1 Т</t>
  </si>
  <si>
    <t>794-1 Т</t>
  </si>
  <si>
    <t>795-1 Т</t>
  </si>
  <si>
    <t>882-1 Т</t>
  </si>
  <si>
    <t>940-1 Т</t>
  </si>
  <si>
    <t>от иск</t>
  </si>
  <si>
    <t>цп иск</t>
  </si>
  <si>
    <t>ои иск</t>
  </si>
  <si>
    <t>от вкл</t>
  </si>
  <si>
    <t>цп вкл</t>
  </si>
  <si>
    <t>ои вкл</t>
  </si>
  <si>
    <t>DDP</t>
  </si>
  <si>
    <t>Исключена</t>
  </si>
  <si>
    <t>Ноябрь-декабрь 2015 года</t>
  </si>
  <si>
    <t>396 Т</t>
  </si>
  <si>
    <t>25.73.30.00.00.14.13.11.1</t>
  </si>
  <si>
    <t>Пассатижи</t>
  </si>
  <si>
    <t>Комбинированные</t>
  </si>
  <si>
    <t xml:space="preserve">Пассатижи с эргономичными рукоятками. Артикуль 07140154. Стандарт: DIN ISO 5746. </t>
  </si>
  <si>
    <t>398 Т</t>
  </si>
  <si>
    <t>25.94.13.00.00.10.21.15.1</t>
  </si>
  <si>
    <t>Набор головок</t>
  </si>
  <si>
    <t>для завинчивания и отвинчивания крепежных изделий</t>
  </si>
  <si>
    <t>Набор головок 1/2  дюйм. Арт. 0965 13 230. Набор метрических головок 1/2" 23 предмета.</t>
  </si>
  <si>
    <t>405 Т</t>
  </si>
  <si>
    <t>25.73.30.00.00.16.21.19.1</t>
  </si>
  <si>
    <t>гаечный кольцевой ударный, размер зева 46 мм</t>
  </si>
  <si>
    <t>Ключ накидной ударный 46 мм. Арт. 71526146. Стандарт DIN 133. Материал: упрочненная специальная сталь с высокой ударостойкостью.</t>
  </si>
  <si>
    <t>410 Т</t>
  </si>
  <si>
    <t>Ключ рожковый ударный 32 мм. Арт. 7152732. Стандарт DIN 133. Материал: упрочненная специальная сталь с высокой ударостойкостью.</t>
  </si>
  <si>
    <t>412 Т</t>
  </si>
  <si>
    <t>Ключ рожковый ударный 41 мм. Арт. 7152741. Стандарт DIN 133. Материал: упрочненная специальная сталь с высокой ударостойкостью.</t>
  </si>
  <si>
    <t>413 Т</t>
  </si>
  <si>
    <t>Ключ рожковый ударный 46 мм. Арт. 7152746. Стандарт DIN 133. Материал: упрочненная специальная сталь с высокой ударостойкостью.</t>
  </si>
  <si>
    <t>418 Т</t>
  </si>
  <si>
    <t>25.73.30.00.00.23.14.10.1</t>
  </si>
  <si>
    <t>Отвертка</t>
  </si>
  <si>
    <t>Отвертки для винтов и шурупов с крестообразными шлицами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</si>
  <si>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</si>
  <si>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419 Т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</si>
  <si>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</si>
  <si>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420 Т</t>
  </si>
  <si>
    <t>25.73.30.00.00.23.10.10.1</t>
  </si>
  <si>
    <t>Отвертки обыкновенные</t>
  </si>
  <si>
    <t>Отвертки с прямым профилем 1,2 x 7,0. Арт. 613 321 07. Стандарт DIN 5264-PH, ISO 2380.</t>
  </si>
  <si>
    <t>421 Т</t>
  </si>
  <si>
    <t xml:space="preserve">Отвертки с прямым профилем 1,0 x 5,5. Арт. 613 321 055. Стандарт DIN 5264-PH, ISO 2380. </t>
  </si>
  <si>
    <t>422 Т</t>
  </si>
  <si>
    <t>Отвертки с прямым профилем 1,6 x 9,0. Арт. 613 321 09. Стандарт DIN 5264-PH, ISO 2380.</t>
  </si>
  <si>
    <t>423 Т</t>
  </si>
  <si>
    <t>25.73.30.00.00.16.08.40.1</t>
  </si>
  <si>
    <t>для винтов с внутренним шестигранником, ГОСТ 11737-93</t>
  </si>
  <si>
    <t>Набор шестигранных ключей. Арт. 0715 40 100. Набор шестигранных удлиненных ключей с шаровидной головкой.</t>
  </si>
  <si>
    <t>425 Т</t>
  </si>
  <si>
    <t>25.73.30.00.00.16.08.01.1</t>
  </si>
  <si>
    <t>для винтов с внутренним шестигранником</t>
  </si>
  <si>
    <t xml:space="preserve">Ключ шестигранный 12 мм. Арт. 0715 31 47. 12 мм. Стержень - шестигранный, никелированный. Привод ISO 2936 (аналог DIN 911). </t>
  </si>
  <si>
    <t>426 Т</t>
  </si>
  <si>
    <t xml:space="preserve">Ключ шестигранный 14 мм. Арт. 0715 31 48. 14 мм. Стержень - шестигранный, никелированный. Привод ISO 2936 (аналог DIN 911). </t>
  </si>
  <si>
    <t>529-1 Т</t>
  </si>
  <si>
    <t>25.94.11.00.00.26.35.01.1</t>
  </si>
  <si>
    <t>Шпилька</t>
  </si>
  <si>
    <t>длина 160 мм</t>
  </si>
  <si>
    <t>Шпилька 1-1/8" 8 ниток на 1" L-160 mm с одной гайкой. По эскизу.</t>
  </si>
  <si>
    <t>Сентябрь-октябрь 2015 года</t>
  </si>
  <si>
    <t>530-1 Т</t>
  </si>
  <si>
    <t>25.94.11.00.00.26.42.01.1</t>
  </si>
  <si>
    <t>длина 260 мм</t>
  </si>
  <si>
    <t>Шпилька 1-1/8" 8 ниток на 1" L-250 mm с одной гайкой. По эскизу.</t>
  </si>
  <si>
    <t>531-1 Т</t>
  </si>
  <si>
    <t>25.94.11.00.00.26.31.01.1</t>
  </si>
  <si>
    <t>длина 120 мм</t>
  </si>
  <si>
    <t>Шпилька G1" 8 ниток на 1 дюйм L-120 mm с одной гайкой. По эскизу.</t>
  </si>
  <si>
    <t>532-1 Т</t>
  </si>
  <si>
    <t>Шпилька G1" 8 ниток на 1 дюйм L-250 mm с одной гайкой. По эскизу.</t>
  </si>
  <si>
    <t>549-2 Т</t>
  </si>
  <si>
    <t>27.33.13.00.00.00.05.10.1</t>
  </si>
  <si>
    <t>Разъем</t>
  </si>
  <si>
    <t>соединитель разъемный электрический</t>
  </si>
  <si>
    <t>Разъем. Вилка кабельная ВВК32-5В1М.</t>
  </si>
  <si>
    <t xml:space="preserve">Ноябрь-декабрь 2015 года </t>
  </si>
  <si>
    <t>1771 Т</t>
  </si>
  <si>
    <t>22.19.34.00.00.15.50.10.3</t>
  </si>
  <si>
    <t>Шланг</t>
  </si>
  <si>
    <t>пневматический</t>
  </si>
  <si>
    <t>Шланг кислородный, газовый рукав пропановый ГОСТ 9356 75  Внешний диаметр, мм. 12. Внутренний диаметр, мм. 5 мм..Штуцер комплекте.</t>
  </si>
  <si>
    <t>Шланг газовый</t>
  </si>
  <si>
    <t>двойной, армированный, для сварки и резки металлов, для подачи кислорода и ацетилена, внутренний диаметр 6 мм, рабочее давление 20 бар, рабочая температура -35-+70°С</t>
  </si>
  <si>
    <t>22.19.34.00.00.10.40.01.1</t>
  </si>
  <si>
    <t>ХХІХ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</si>
  <si>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№195-П от 17 ноября 2015 года</t>
  </si>
  <si>
    <t>1556 Т</t>
  </si>
  <si>
    <t>14.12.11.00.00.91.10.10.1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</si>
  <si>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</si>
  <si>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</si>
  <si>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</si>
  <si>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Февраль-март 2015 года</t>
  </si>
  <si>
    <t>1556-1 Т</t>
  </si>
  <si>
    <t>1772 Т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</si>
  <si>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</si>
  <si>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</si>
  <si>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</si>
  <si>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</si>
  <si>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</si>
  <si>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31 декабря 2015 года</t>
  </si>
  <si>
    <t>авансовый платеж - 30%, оставшаяся часть ежемесячно по факту поставки</t>
  </si>
  <si>
    <t>Литр (куб. дм.)</t>
  </si>
  <si>
    <t>ОТП</t>
  </si>
  <si>
    <t>1772-1 Т</t>
  </si>
  <si>
    <t>авансовый платеж - 0%, оставшаяся часть ежемесячно по факту поставки</t>
  </si>
  <si>
    <t>1,7,11,14</t>
  </si>
  <si>
    <t>1,11,14</t>
  </si>
  <si>
    <t>1852 Т</t>
  </si>
  <si>
    <t>1,8,15,22</t>
  </si>
  <si>
    <t>1,7,11</t>
  </si>
  <si>
    <t>396-1 Т</t>
  </si>
  <si>
    <t>398-1 Т</t>
  </si>
  <si>
    <t>405-1 Т</t>
  </si>
  <si>
    <t>410-1 Т</t>
  </si>
  <si>
    <t>412-1 Т</t>
  </si>
  <si>
    <t>413-1 Т</t>
  </si>
  <si>
    <t>418-1 Т</t>
  </si>
  <si>
    <t>419-1 Т</t>
  </si>
  <si>
    <t>420-1 Т</t>
  </si>
  <si>
    <t>421-1 Т</t>
  </si>
  <si>
    <t>422-1 Т</t>
  </si>
  <si>
    <t>423-1 Т</t>
  </si>
  <si>
    <t>425-1 Т</t>
  </si>
  <si>
    <t>426-1 Т</t>
  </si>
  <si>
    <t>529-2 Т</t>
  </si>
  <si>
    <t>530-2 Т</t>
  </si>
  <si>
    <t>531-2 Т</t>
  </si>
  <si>
    <t>532-2 Т</t>
  </si>
  <si>
    <t>549-3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</si>
</sst>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\-#,##0.00\ "/>
    <numFmt numFmtId="166" formatCode="#\ ##0_.\ &quot;zі&quot;\ 00\ &quot;gr&quot;;\(#\ ##0.00\z\і\)"/>
    <numFmt numFmtId="167" formatCode="_-* #,##0_р_._-;\-* #,##0_р_._-;_-* &quot;-&quot;??_р_._-;_-@_-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5">
    <xf numFmtId="0" fontId="0" fillId="0" borderId="0"/>
    <xf numFmtId="0" fontId="12" fillId="2" borderId="1"/>
    <xf numFmtId="43" fontId="13" fillId="2" borderId="1" applyFont="0" applyFill="0" applyBorder="0" applyAlignment="0" applyProtection="0"/>
    <xf numFmtId="0" fontId="14" fillId="2" borderId="1"/>
    <xf numFmtId="0" fontId="17" fillId="2" borderId="1"/>
    <xf numFmtId="0" fontId="11" fillId="2" borderId="1"/>
    <xf numFmtId="0" fontId="13" fillId="2" borderId="1"/>
    <xf numFmtId="43" fontId="10" fillId="2" borderId="1" applyFont="0" applyFill="0" applyBorder="0" applyAlignment="0" applyProtection="0"/>
    <xf numFmtId="0" fontId="9" fillId="2" borderId="1"/>
    <xf numFmtId="0" fontId="8" fillId="2" borderId="1"/>
    <xf numFmtId="0" fontId="18" fillId="2" borderId="1"/>
    <xf numFmtId="0" fontId="15" fillId="2" borderId="1"/>
    <xf numFmtId="0" fontId="7" fillId="2" borderId="1"/>
    <xf numFmtId="43" fontId="6" fillId="2" borderId="1" applyFont="0" applyFill="0" applyBorder="0" applyAlignment="0" applyProtection="0"/>
    <xf numFmtId="0" fontId="18" fillId="2" borderId="1"/>
    <xf numFmtId="0" fontId="18" fillId="2" borderId="1"/>
    <xf numFmtId="0" fontId="13" fillId="2" borderId="1"/>
    <xf numFmtId="0" fontId="12" fillId="2" borderId="1"/>
    <xf numFmtId="0" fontId="5" fillId="2" borderId="1"/>
    <xf numFmtId="0" fontId="20" fillId="2" borderId="1"/>
    <xf numFmtId="0" fontId="19" fillId="2" borderId="1"/>
    <xf numFmtId="0" fontId="4" fillId="2" borderId="1"/>
    <xf numFmtId="43" fontId="13" fillId="2" borderId="1" applyFont="0" applyFill="0" applyBorder="0" applyAlignment="0" applyProtection="0"/>
    <xf numFmtId="0" fontId="3" fillId="2" borderId="1"/>
    <xf numFmtId="0" fontId="2" fillId="2" borderId="1"/>
    <xf numFmtId="43" fontId="13" fillId="2" borderId="1" applyFont="0" applyFill="0" applyBorder="0" applyAlignment="0" applyProtection="0"/>
    <xf numFmtId="0" fontId="20" fillId="2" borderId="1"/>
    <xf numFmtId="0" fontId="20" fillId="2" borderId="1"/>
    <xf numFmtId="0" fontId="22" fillId="2" borderId="1"/>
    <xf numFmtId="0" fontId="23" fillId="2" borderId="1"/>
    <xf numFmtId="0" fontId="18" fillId="2" borderId="1"/>
    <xf numFmtId="0" fontId="13" fillId="2" borderId="1"/>
    <xf numFmtId="0" fontId="13" fillId="2" borderId="1"/>
    <xf numFmtId="0" fontId="19" fillId="2" borderId="1"/>
    <xf numFmtId="166" fontId="1" fillId="2" borderId="1" applyFont="0" applyFill="0" applyBorder="0" applyAlignment="0" applyProtection="0"/>
  </cellStyleXfs>
  <cellXfs count="118">
    <xf numFmtId="0" fontId="0" fillId="0" borderId="0" xfId="0"/>
    <xf numFmtId="0" fontId="28" fillId="2" borderId="2" xfId="1" applyFont="1" applyFill="1" applyBorder="1" applyAlignment="1">
      <alignment horizontal="center" vertical="center" wrapText="1"/>
    </xf>
    <xf numFmtId="0" fontId="21" fillId="2" borderId="2" xfId="6" applyFont="1" applyFill="1" applyBorder="1" applyAlignment="1">
      <alignment horizontal="center" vertical="center" wrapText="1"/>
    </xf>
    <xf numFmtId="1" fontId="28" fillId="2" borderId="2" xfId="1" applyNumberFormat="1" applyFont="1" applyFill="1" applyBorder="1" applyAlignment="1">
      <alignment horizontal="center" vertical="center" wrapText="1"/>
    </xf>
    <xf numFmtId="1" fontId="29" fillId="2" borderId="2" xfId="1" applyNumberFormat="1" applyFont="1" applyFill="1" applyBorder="1" applyAlignment="1">
      <alignment horizontal="center" vertical="center" wrapText="1"/>
    </xf>
    <xf numFmtId="1" fontId="21" fillId="2" borderId="2" xfId="2" applyNumberFormat="1" applyFont="1" applyFill="1" applyBorder="1" applyAlignment="1">
      <alignment horizontal="center" vertical="center" wrapText="1"/>
    </xf>
    <xf numFmtId="4" fontId="21" fillId="2" borderId="2" xfId="2" applyNumberFormat="1" applyFont="1" applyFill="1" applyBorder="1" applyAlignment="1">
      <alignment horizontal="center" vertical="center" wrapText="1"/>
    </xf>
    <xf numFmtId="4" fontId="28" fillId="2" borderId="2" xfId="1" applyNumberFormat="1" applyFont="1" applyFill="1" applyBorder="1" applyAlignment="1">
      <alignment horizontal="center" vertical="center" wrapText="1"/>
    </xf>
    <xf numFmtId="2" fontId="29" fillId="2" borderId="2" xfId="1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Alignment="1">
      <alignment horizontal="center" vertical="center" wrapText="1"/>
    </xf>
    <xf numFmtId="1" fontId="21" fillId="2" borderId="2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8" fillId="2" borderId="2" xfId="0" applyFont="1" applyFill="1" applyBorder="1" applyAlignment="1" applyProtection="1">
      <alignment horizontal="center" vertical="center" wrapText="1"/>
    </xf>
    <xf numFmtId="1" fontId="21" fillId="2" borderId="2" xfId="0" applyNumberFormat="1" applyFont="1" applyFill="1" applyBorder="1" applyAlignment="1">
      <alignment horizontal="center" vertical="center" wrapText="1"/>
    </xf>
    <xf numFmtId="1" fontId="28" fillId="2" borderId="2" xfId="2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1" fontId="29" fillId="2" borderId="2" xfId="2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1" fontId="21" fillId="2" borderId="2" xfId="11" applyNumberFormat="1" applyFont="1" applyFill="1" applyBorder="1" applyAlignment="1">
      <alignment horizontal="center"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9" fillId="2" borderId="2" xfId="9" applyFont="1" applyFill="1" applyBorder="1" applyAlignment="1">
      <alignment horizontal="center" vertical="center" wrapText="1"/>
    </xf>
    <xf numFmtId="167" fontId="21" fillId="2" borderId="2" xfId="2" applyNumberFormat="1" applyFont="1" applyFill="1" applyBorder="1" applyAlignment="1">
      <alignment horizontal="center" vertical="center" wrapText="1"/>
    </xf>
    <xf numFmtId="164" fontId="21" fillId="2" borderId="2" xfId="2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1" fillId="2" borderId="2" xfId="9" applyFont="1" applyFill="1" applyBorder="1" applyAlignment="1">
      <alignment horizontal="center" vertical="center" wrapText="1"/>
    </xf>
    <xf numFmtId="1" fontId="31" fillId="2" borderId="2" xfId="1" applyNumberFormat="1" applyFont="1" applyFill="1" applyBorder="1" applyAlignment="1">
      <alignment horizontal="center" vertical="center" wrapText="1"/>
    </xf>
    <xf numFmtId="3" fontId="31" fillId="2" borderId="2" xfId="11" applyNumberFormat="1" applyFont="1" applyFill="1" applyBorder="1" applyAlignment="1">
      <alignment horizontal="center" vertical="center" wrapText="1"/>
    </xf>
    <xf numFmtId="0" fontId="21" fillId="2" borderId="2" xfId="8" applyFont="1" applyFill="1" applyBorder="1" applyAlignment="1">
      <alignment horizontal="center" vertical="center" wrapText="1"/>
    </xf>
    <xf numFmtId="4" fontId="21" fillId="2" borderId="2" xfId="6" applyNumberFormat="1" applyFont="1" applyFill="1" applyBorder="1" applyAlignment="1">
      <alignment horizontal="center" vertical="center" wrapText="1"/>
    </xf>
    <xf numFmtId="0" fontId="21" fillId="2" borderId="2" xfId="18" applyFont="1" applyFill="1" applyBorder="1" applyAlignment="1">
      <alignment horizontal="center" vertical="center" wrapText="1"/>
    </xf>
    <xf numFmtId="0" fontId="21" fillId="2" borderId="2" xfId="16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" fontId="29" fillId="4" borderId="2" xfId="1" applyNumberFormat="1" applyFont="1" applyFill="1" applyBorder="1" applyAlignment="1">
      <alignment horizontal="center" vertical="center" wrapText="1"/>
    </xf>
    <xf numFmtId="1" fontId="21" fillId="4" borderId="2" xfId="1" applyNumberFormat="1" applyFont="1" applyFill="1" applyBorder="1" applyAlignment="1">
      <alignment horizontal="center" vertical="center" wrapText="1"/>
    </xf>
    <xf numFmtId="1" fontId="29" fillId="5" borderId="2" xfId="1" applyNumberFormat="1" applyFont="1" applyFill="1" applyBorder="1" applyAlignment="1">
      <alignment horizontal="center" vertical="center" wrapText="1"/>
    </xf>
    <xf numFmtId="1" fontId="21" fillId="5" borderId="2" xfId="1" applyNumberFormat="1" applyFont="1" applyFill="1" applyBorder="1" applyAlignment="1">
      <alignment horizontal="center" vertical="center" wrapText="1"/>
    </xf>
    <xf numFmtId="1" fontId="29" fillId="0" borderId="2" xfId="1" applyNumberFormat="1" applyFont="1" applyFill="1" applyBorder="1" applyAlignment="1">
      <alignment horizontal="center" vertical="center" wrapText="1"/>
    </xf>
    <xf numFmtId="4" fontId="28" fillId="5" borderId="2" xfId="2" applyNumberFormat="1" applyFont="1" applyFill="1" applyBorder="1" applyAlignment="1">
      <alignment horizontal="center" vertical="center" wrapText="1"/>
    </xf>
    <xf numFmtId="4" fontId="21" fillId="5" borderId="2" xfId="2" applyNumberFormat="1" applyFont="1" applyFill="1" applyBorder="1" applyAlignment="1">
      <alignment horizontal="center" vertical="center" wrapText="1"/>
    </xf>
    <xf numFmtId="164" fontId="21" fillId="5" borderId="2" xfId="2" applyNumberFormat="1" applyFont="1" applyFill="1" applyBorder="1" applyAlignment="1">
      <alignment horizontal="center" vertical="center" wrapText="1"/>
    </xf>
    <xf numFmtId="4" fontId="21" fillId="5" borderId="2" xfId="0" applyNumberFormat="1" applyFont="1" applyFill="1" applyBorder="1" applyAlignment="1">
      <alignment horizontal="center" vertical="center" wrapText="1"/>
    </xf>
    <xf numFmtId="1" fontId="21" fillId="5" borderId="2" xfId="2" applyNumberFormat="1" applyFont="1" applyFill="1" applyBorder="1" applyAlignment="1">
      <alignment horizontal="center" vertical="center" wrapText="1"/>
    </xf>
    <xf numFmtId="1" fontId="21" fillId="5" borderId="2" xfId="1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3" borderId="0" xfId="0" applyFill="1"/>
    <xf numFmtId="0" fontId="30" fillId="6" borderId="2" xfId="0" applyFont="1" applyFill="1" applyBorder="1" applyAlignment="1">
      <alignment horizontal="center" vertical="center" wrapText="1"/>
    </xf>
    <xf numFmtId="0" fontId="21" fillId="6" borderId="1" xfId="0" applyNumberFormat="1" applyFont="1" applyFill="1" applyBorder="1"/>
    <xf numFmtId="1" fontId="15" fillId="6" borderId="1" xfId="3" applyNumberFormat="1" applyFont="1" applyFill="1" applyAlignment="1">
      <alignment horizontal="center" vertical="center" wrapText="1"/>
    </xf>
    <xf numFmtId="3" fontId="15" fillId="6" borderId="1" xfId="3" applyNumberFormat="1" applyFont="1" applyFill="1" applyAlignment="1">
      <alignment horizontal="right" vertical="center" wrapText="1"/>
    </xf>
    <xf numFmtId="4" fontId="15" fillId="6" borderId="1" xfId="3" applyNumberFormat="1" applyFont="1" applyFill="1" applyAlignment="1">
      <alignment horizontal="right" vertical="center" wrapText="1"/>
    </xf>
    <xf numFmtId="0" fontId="25" fillId="6" borderId="0" xfId="0" applyFont="1" applyFill="1"/>
    <xf numFmtId="1" fontId="15" fillId="6" borderId="1" xfId="1" applyNumberFormat="1" applyFont="1" applyFill="1" applyAlignment="1">
      <alignment horizontal="center" vertical="center" wrapText="1"/>
    </xf>
    <xf numFmtId="3" fontId="15" fillId="6" borderId="1" xfId="1" applyNumberFormat="1" applyFont="1" applyFill="1" applyBorder="1" applyAlignment="1">
      <alignment horizontal="right" vertical="center" wrapText="1"/>
    </xf>
    <xf numFmtId="4" fontId="15" fillId="6" borderId="1" xfId="1" applyNumberFormat="1" applyFont="1" applyFill="1" applyAlignment="1">
      <alignment horizontal="right" vertical="center" wrapText="1"/>
    </xf>
    <xf numFmtId="0" fontId="21" fillId="6" borderId="1" xfId="0" applyNumberFormat="1" applyFont="1" applyFill="1" applyBorder="1" applyAlignment="1">
      <alignment horizontal="center"/>
    </xf>
    <xf numFmtId="0" fontId="27" fillId="6" borderId="8" xfId="0" applyNumberFormat="1" applyFont="1" applyFill="1" applyBorder="1" applyAlignment="1">
      <alignment horizontal="center" vertical="top" wrapText="1"/>
    </xf>
    <xf numFmtId="0" fontId="27" fillId="6" borderId="9" xfId="0" applyNumberFormat="1" applyFont="1" applyFill="1" applyBorder="1" applyAlignment="1">
      <alignment horizontal="center" vertical="top" wrapText="1"/>
    </xf>
    <xf numFmtId="0" fontId="26" fillId="6" borderId="2" xfId="1" applyFont="1" applyFill="1" applyBorder="1" applyAlignment="1">
      <alignment horizontal="left" vertical="center"/>
    </xf>
    <xf numFmtId="0" fontId="21" fillId="6" borderId="2" xfId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1" fontId="21" fillId="6" borderId="2" xfId="1" applyNumberFormat="1" applyFont="1" applyFill="1" applyBorder="1" applyAlignment="1">
      <alignment horizontal="center" vertical="center" wrapText="1"/>
    </xf>
    <xf numFmtId="49" fontId="21" fillId="6" borderId="2" xfId="0" applyNumberFormat="1" applyFont="1" applyFill="1" applyBorder="1" applyAlignment="1">
      <alignment horizontal="center" vertical="center" wrapText="1"/>
    </xf>
    <xf numFmtId="2" fontId="21" fillId="6" borderId="2" xfId="2" applyNumberFormat="1" applyFont="1" applyFill="1" applyBorder="1" applyAlignment="1">
      <alignment horizontal="center" vertical="center" wrapText="1"/>
    </xf>
    <xf numFmtId="1" fontId="21" fillId="6" borderId="2" xfId="2" applyNumberFormat="1" applyFont="1" applyFill="1" applyBorder="1" applyAlignment="1">
      <alignment horizontal="center" vertical="center" wrapText="1"/>
    </xf>
    <xf numFmtId="4" fontId="21" fillId="6" borderId="2" xfId="6" applyNumberFormat="1" applyFont="1" applyFill="1" applyBorder="1" applyAlignment="1">
      <alignment horizontal="center" vertical="center" wrapText="1"/>
    </xf>
    <xf numFmtId="4" fontId="21" fillId="6" borderId="2" xfId="1" applyNumberFormat="1" applyFont="1" applyFill="1" applyBorder="1" applyAlignment="1">
      <alignment horizontal="center" vertical="center" wrapText="1"/>
    </xf>
    <xf numFmtId="0" fontId="21" fillId="6" borderId="2" xfId="6" applyNumberFormat="1" applyFont="1" applyFill="1" applyBorder="1" applyAlignment="1">
      <alignment horizontal="center" vertical="center" wrapText="1"/>
    </xf>
    <xf numFmtId="1" fontId="21" fillId="6" borderId="0" xfId="0" applyNumberFormat="1" applyFont="1" applyFill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6" fillId="6" borderId="2" xfId="1" applyFont="1" applyFill="1" applyBorder="1" applyAlignment="1">
      <alignment horizontal="center" vertical="center"/>
    </xf>
    <xf numFmtId="0" fontId="21" fillId="6" borderId="2" xfId="6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8" fillId="6" borderId="2" xfId="1" applyFont="1" applyFill="1" applyBorder="1" applyAlignment="1">
      <alignment horizontal="center" vertical="center" wrapText="1"/>
    </xf>
    <xf numFmtId="0" fontId="29" fillId="6" borderId="2" xfId="1" applyFont="1" applyFill="1" applyBorder="1" applyAlignment="1">
      <alignment horizontal="center" vertical="center" wrapText="1"/>
    </xf>
    <xf numFmtId="1" fontId="28" fillId="6" borderId="2" xfId="1" applyNumberFormat="1" applyFont="1" applyFill="1" applyBorder="1" applyAlignment="1">
      <alignment horizontal="center" vertical="center" wrapText="1"/>
    </xf>
    <xf numFmtId="1" fontId="29" fillId="6" borderId="2" xfId="1" applyNumberFormat="1" applyFont="1" applyFill="1" applyBorder="1" applyAlignment="1">
      <alignment horizontal="center" vertical="center" wrapText="1"/>
    </xf>
    <xf numFmtId="49" fontId="29" fillId="6" borderId="2" xfId="0" applyNumberFormat="1" applyFont="1" applyFill="1" applyBorder="1" applyAlignment="1">
      <alignment horizontal="center" vertical="center" wrapText="1"/>
    </xf>
    <xf numFmtId="1" fontId="21" fillId="6" borderId="2" xfId="0" applyNumberFormat="1" applyFont="1" applyFill="1" applyBorder="1" applyAlignment="1">
      <alignment horizontal="center" vertical="center" wrapText="1"/>
    </xf>
    <xf numFmtId="1" fontId="29" fillId="6" borderId="2" xfId="2" applyNumberFormat="1" applyFont="1" applyFill="1" applyBorder="1" applyAlignment="1">
      <alignment horizontal="center" vertical="center" wrapText="1"/>
    </xf>
    <xf numFmtId="4" fontId="28" fillId="6" borderId="2" xfId="1" applyNumberFormat="1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1" fontId="29" fillId="6" borderId="0" xfId="0" applyNumberFormat="1" applyFont="1" applyFill="1" applyAlignment="1">
      <alignment horizontal="center" vertical="center" wrapText="1"/>
    </xf>
    <xf numFmtId="4" fontId="21" fillId="6" borderId="2" xfId="2" applyNumberFormat="1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1" fontId="29" fillId="6" borderId="1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1" fontId="21" fillId="6" borderId="2" xfId="11" applyNumberFormat="1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4" fontId="26" fillId="6" borderId="2" xfId="1" applyNumberFormat="1" applyFont="1" applyFill="1" applyBorder="1" applyAlignment="1">
      <alignment horizontal="center" vertical="center" wrapText="1"/>
    </xf>
    <xf numFmtId="4" fontId="16" fillId="6" borderId="1" xfId="1" applyNumberFormat="1" applyFont="1" applyFill="1" applyAlignment="1">
      <alignment horizontal="right" vertical="center" wrapText="1"/>
    </xf>
    <xf numFmtId="1" fontId="16" fillId="6" borderId="1" xfId="1" applyNumberFormat="1" applyFont="1" applyFill="1" applyAlignment="1">
      <alignment horizontal="right" vertical="center" wrapText="1"/>
    </xf>
    <xf numFmtId="0" fontId="26" fillId="6" borderId="5" xfId="0" applyNumberFormat="1" applyFont="1" applyFill="1" applyBorder="1" applyAlignment="1">
      <alignment horizontal="center" vertical="center" wrapText="1"/>
    </xf>
    <xf numFmtId="0" fontId="26" fillId="6" borderId="4" xfId="0" applyNumberFormat="1" applyFont="1" applyFill="1" applyBorder="1" applyAlignment="1">
      <alignment horizontal="center" vertical="center" wrapText="1"/>
    </xf>
    <xf numFmtId="0" fontId="26" fillId="6" borderId="6" xfId="0" applyNumberFormat="1" applyFont="1" applyFill="1" applyBorder="1" applyAlignment="1">
      <alignment horizontal="center" vertical="center" wrapText="1"/>
    </xf>
    <xf numFmtId="1" fontId="16" fillId="6" borderId="1" xfId="4" applyNumberFormat="1" applyFont="1" applyFill="1" applyBorder="1" applyAlignment="1">
      <alignment horizontal="center" vertical="center" wrapText="1"/>
    </xf>
    <xf numFmtId="4" fontId="16" fillId="6" borderId="1" xfId="3" applyNumberFormat="1" applyFont="1" applyFill="1" applyAlignment="1">
      <alignment horizontal="right" vertical="center" wrapText="1"/>
    </xf>
    <xf numFmtId="4" fontId="16" fillId="6" borderId="1" xfId="1" applyNumberFormat="1" applyFont="1" applyFill="1" applyBorder="1" applyAlignment="1">
      <alignment horizontal="right" vertical="center" wrapText="1"/>
    </xf>
    <xf numFmtId="1" fontId="16" fillId="6" borderId="1" xfId="1" applyNumberFormat="1" applyFont="1" applyFill="1" applyBorder="1" applyAlignment="1">
      <alignment horizontal="right" vertical="center" wrapText="1"/>
    </xf>
    <xf numFmtId="4" fontId="16" fillId="6" borderId="1" xfId="1" applyNumberFormat="1" applyFont="1" applyFill="1" applyAlignment="1">
      <alignment horizontal="right" vertical="center" wrapText="1"/>
    </xf>
    <xf numFmtId="1" fontId="16" fillId="6" borderId="1" xfId="1" applyNumberFormat="1" applyFont="1" applyFill="1" applyAlignment="1">
      <alignment horizontal="right" vertical="center" wrapText="1"/>
    </xf>
    <xf numFmtId="0" fontId="26" fillId="6" borderId="7" xfId="0" applyNumberFormat="1" applyFont="1" applyFill="1" applyBorder="1" applyAlignment="1">
      <alignment horizontal="center" vertical="center" wrapText="1"/>
    </xf>
    <xf numFmtId="0" fontId="26" fillId="6" borderId="3" xfId="0" applyNumberFormat="1" applyFont="1" applyFill="1" applyBorder="1" applyAlignment="1">
      <alignment horizontal="center" vertical="center" wrapText="1"/>
    </xf>
    <xf numFmtId="4" fontId="21" fillId="6" borderId="2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0" fontId="29" fillId="6" borderId="2" xfId="0" applyNumberFormat="1" applyFont="1" applyFill="1" applyBorder="1" applyAlignment="1">
      <alignment horizontal="center" vertical="center" wrapText="1"/>
    </xf>
    <xf numFmtId="4" fontId="21" fillId="6" borderId="2" xfId="10" applyNumberFormat="1" applyFont="1" applyFill="1" applyBorder="1" applyAlignment="1">
      <alignment horizontal="center" vertical="center" wrapText="1"/>
    </xf>
    <xf numFmtId="0" fontId="21" fillId="6" borderId="2" xfId="0" applyNumberFormat="1" applyFont="1" applyFill="1" applyBorder="1" applyAlignment="1">
      <alignment horizontal="center" vertical="center" wrapText="1"/>
    </xf>
    <xf numFmtId="0" fontId="21" fillId="6" borderId="2" xfId="28" applyFont="1" applyFill="1" applyBorder="1" applyAlignment="1">
      <alignment horizontal="center" vertical="center" wrapText="1"/>
    </xf>
  </cellXfs>
  <cellStyles count="35">
    <cellStyle name="Normal 12" xfId="30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29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1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2"/>
    <cellStyle name="Обычный 5" xfId="26"/>
    <cellStyle name="Обычный 6" xfId="27"/>
    <cellStyle name="Обычный 7" xfId="3"/>
    <cellStyle name="Обычный 8 4 2" xfId="16"/>
    <cellStyle name="Стиль 1" xfId="33"/>
    <cellStyle name="Стиль 1 2" xfId="28"/>
    <cellStyle name="Финансовый 10" xfId="7"/>
    <cellStyle name="Финансовый 11 2 3 2" xfId="13"/>
    <cellStyle name="Финансовый 2 10" xfId="2"/>
    <cellStyle name="Финансовый 2 10 2" xfId="25"/>
    <cellStyle name="Финансовый 2 10 3 2" xfId="34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4"/>
  <sheetViews>
    <sheetView tabSelected="1" view="pageBreakPreview" zoomScale="60" zoomScaleNormal="100" workbookViewId="0">
      <pane ySplit="14" topLeftCell="A15" activePane="bottomLeft" state="frozen"/>
      <selection pane="bottomLeft" activeCell="A61" sqref="A61"/>
    </sheetView>
  </sheetViews>
  <sheetFormatPr defaultRowHeight="12.75" customHeight="1" x14ac:dyDescent="0.25"/>
  <cols>
    <col min="1" max="1" width="9.28515625" style="54" customWidth="1"/>
    <col min="2" max="2" width="23.28515625" style="54" customWidth="1"/>
    <col min="3" max="3" width="13.85546875" style="54" customWidth="1"/>
    <col min="4" max="4" width="20.42578125" style="54" customWidth="1"/>
    <col min="5" max="5" width="29.140625" style="54" customWidth="1"/>
    <col min="6" max="6" width="31.7109375" style="54" customWidth="1"/>
    <col min="7" max="7" width="11.85546875" style="54" customWidth="1"/>
    <col min="8" max="8" width="14.5703125" style="54" customWidth="1"/>
    <col min="9" max="9" width="12.85546875" style="54" customWidth="1"/>
    <col min="10" max="10" width="22.5703125" style="54" customWidth="1"/>
    <col min="11" max="11" width="17.5703125" style="54" customWidth="1"/>
    <col min="12" max="12" width="35.28515625" style="54" customWidth="1"/>
    <col min="13" max="13" width="15.7109375" style="54" customWidth="1"/>
    <col min="14" max="14" width="15.85546875" style="54" customWidth="1"/>
    <col min="15" max="15" width="27.140625" style="54" customWidth="1"/>
    <col min="16" max="16" width="14.42578125" style="54" customWidth="1"/>
    <col min="17" max="17" width="10.85546875" style="54" customWidth="1"/>
    <col min="18" max="18" width="12.42578125" style="54" customWidth="1"/>
    <col min="19" max="19" width="14.7109375" style="54" customWidth="1"/>
    <col min="20" max="20" width="15.28515625" style="54" customWidth="1"/>
    <col min="21" max="21" width="18.5703125" style="54" customWidth="1"/>
    <col min="22" max="22" width="13.85546875" style="54" customWidth="1"/>
    <col min="23" max="23" width="13.28515625" style="54" customWidth="1"/>
    <col min="24" max="24" width="13.7109375" style="54" customWidth="1"/>
    <col min="25" max="26" width="9.140625" style="58"/>
    <col min="27" max="27" width="18" style="58" customWidth="1"/>
    <col min="28" max="16384" width="9.140625" style="58"/>
  </cols>
  <sheetData>
    <row r="2" spans="1:28" ht="19.5" customHeight="1" x14ac:dyDescent="0.25">
      <c r="R2" s="55"/>
      <c r="S2" s="56"/>
      <c r="T2" s="57"/>
      <c r="U2" s="104" t="s">
        <v>23</v>
      </c>
      <c r="V2" s="104"/>
    </row>
    <row r="3" spans="1:28" ht="21.75" customHeight="1" x14ac:dyDescent="0.25">
      <c r="R3" s="55"/>
      <c r="S3" s="108" t="s">
        <v>500</v>
      </c>
      <c r="T3" s="108"/>
      <c r="U3" s="108"/>
      <c r="V3" s="108"/>
    </row>
    <row r="4" spans="1:28" ht="12.75" customHeight="1" x14ac:dyDescent="0.25">
      <c r="R4" s="55"/>
      <c r="S4" s="56"/>
      <c r="T4" s="99"/>
      <c r="U4" s="99"/>
      <c r="V4" s="99"/>
    </row>
    <row r="5" spans="1:28" ht="18.75" customHeight="1" x14ac:dyDescent="0.25">
      <c r="R5" s="59"/>
      <c r="S5" s="60"/>
      <c r="T5" s="61"/>
      <c r="U5" s="105" t="s">
        <v>24</v>
      </c>
      <c r="V5" s="105"/>
    </row>
    <row r="6" spans="1:28" ht="36.75" customHeight="1" x14ac:dyDescent="0.25">
      <c r="R6" s="59"/>
      <c r="S6" s="106" t="s">
        <v>34</v>
      </c>
      <c r="T6" s="106"/>
      <c r="U6" s="106"/>
      <c r="V6" s="106"/>
    </row>
    <row r="7" spans="1:28" ht="19.5" customHeight="1" x14ac:dyDescent="0.25">
      <c r="R7" s="107" t="s">
        <v>35</v>
      </c>
      <c r="S7" s="107"/>
      <c r="T7" s="107"/>
      <c r="U7" s="107"/>
      <c r="V7" s="107"/>
      <c r="W7" s="62"/>
    </row>
    <row r="8" spans="1:28" ht="13.5" customHeight="1" x14ac:dyDescent="0.25">
      <c r="R8" s="98"/>
      <c r="S8" s="98"/>
      <c r="T8" s="98"/>
      <c r="U8" s="98"/>
      <c r="V8" s="98"/>
      <c r="W8" s="62"/>
    </row>
    <row r="9" spans="1:28" ht="13.5" customHeight="1" x14ac:dyDescent="0.25">
      <c r="R9" s="98"/>
      <c r="S9" s="98"/>
      <c r="T9" s="98"/>
      <c r="U9" s="98"/>
      <c r="V9" s="98"/>
      <c r="W9" s="62"/>
    </row>
    <row r="10" spans="1:28" ht="26.25" customHeight="1" x14ac:dyDescent="0.25">
      <c r="A10" s="103" t="s">
        <v>499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8" ht="13.5" customHeight="1" thickBot="1" x14ac:dyDescent="0.3"/>
    <row r="12" spans="1:28" ht="12.75" customHeight="1" x14ac:dyDescent="0.25">
      <c r="A12" s="100" t="s">
        <v>0</v>
      </c>
      <c r="B12" s="100" t="s">
        <v>1</v>
      </c>
      <c r="C12" s="100" t="s">
        <v>26</v>
      </c>
      <c r="D12" s="100" t="s">
        <v>2</v>
      </c>
      <c r="E12" s="100" t="s">
        <v>3</v>
      </c>
      <c r="F12" s="100" t="s">
        <v>4</v>
      </c>
      <c r="G12" s="100" t="s">
        <v>5</v>
      </c>
      <c r="H12" s="100" t="s">
        <v>6</v>
      </c>
      <c r="I12" s="100" t="s">
        <v>7</v>
      </c>
      <c r="J12" s="100" t="s">
        <v>8</v>
      </c>
      <c r="K12" s="100" t="s">
        <v>9</v>
      </c>
      <c r="L12" s="100" t="s">
        <v>10</v>
      </c>
      <c r="M12" s="100" t="s">
        <v>11</v>
      </c>
      <c r="N12" s="100" t="s">
        <v>12</v>
      </c>
      <c r="O12" s="100" t="s">
        <v>13</v>
      </c>
      <c r="P12" s="100" t="s">
        <v>14</v>
      </c>
      <c r="Q12" s="100" t="s">
        <v>15</v>
      </c>
      <c r="R12" s="100" t="s">
        <v>16</v>
      </c>
      <c r="S12" s="100" t="s">
        <v>17</v>
      </c>
      <c r="T12" s="100" t="s">
        <v>18</v>
      </c>
      <c r="U12" s="100" t="s">
        <v>19</v>
      </c>
      <c r="V12" s="100" t="s">
        <v>20</v>
      </c>
      <c r="W12" s="109" t="s">
        <v>21</v>
      </c>
      <c r="X12" s="100" t="s">
        <v>22</v>
      </c>
    </row>
    <row r="13" spans="1:28" ht="93.75" customHeight="1" thickBot="1" x14ac:dyDescent="0.3">
      <c r="A13" s="101"/>
      <c r="B13" s="101"/>
      <c r="C13" s="101"/>
      <c r="D13" s="101"/>
      <c r="E13" s="101"/>
      <c r="F13" s="102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2"/>
      <c r="W13" s="110"/>
      <c r="X13" s="102"/>
    </row>
    <row r="14" spans="1:28" ht="17.25" customHeight="1" x14ac:dyDescent="0.25">
      <c r="A14" s="63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64">
        <v>7</v>
      </c>
      <c r="H14" s="64">
        <v>8</v>
      </c>
      <c r="I14" s="64">
        <v>9</v>
      </c>
      <c r="J14" s="64">
        <v>10</v>
      </c>
      <c r="K14" s="64">
        <v>11</v>
      </c>
      <c r="L14" s="64">
        <v>12</v>
      </c>
      <c r="M14" s="64">
        <v>13</v>
      </c>
      <c r="N14" s="64">
        <v>14</v>
      </c>
      <c r="O14" s="64">
        <v>15</v>
      </c>
      <c r="P14" s="64">
        <v>16</v>
      </c>
      <c r="Q14" s="64">
        <v>17</v>
      </c>
      <c r="R14" s="64">
        <v>18</v>
      </c>
      <c r="S14" s="64">
        <v>19</v>
      </c>
      <c r="T14" s="64">
        <v>20</v>
      </c>
      <c r="U14" s="64">
        <v>21</v>
      </c>
      <c r="V14" s="64">
        <v>22</v>
      </c>
      <c r="W14" s="64">
        <v>23</v>
      </c>
      <c r="X14" s="64">
        <v>24</v>
      </c>
    </row>
    <row r="15" spans="1:28" s="76" customFormat="1" ht="18.75" customHeight="1" x14ac:dyDescent="0.25">
      <c r="A15" s="65" t="s">
        <v>27</v>
      </c>
      <c r="B15" s="66"/>
      <c r="C15" s="67"/>
      <c r="D15" s="67"/>
      <c r="E15" s="67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70"/>
      <c r="R15" s="71"/>
      <c r="S15" s="72"/>
      <c r="T15" s="73"/>
      <c r="U15" s="73"/>
      <c r="V15" s="67"/>
      <c r="W15" s="74"/>
      <c r="X15" s="67"/>
      <c r="Y15" s="75"/>
      <c r="Z15" s="75"/>
      <c r="AA15" s="75"/>
      <c r="AB15" s="75"/>
    </row>
    <row r="16" spans="1:28" s="79" customFormat="1" ht="20.25" customHeight="1" x14ac:dyDescent="0.25">
      <c r="A16" s="77" t="s">
        <v>31</v>
      </c>
      <c r="B16" s="66"/>
      <c r="C16" s="67"/>
      <c r="D16" s="67"/>
      <c r="E16" s="67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78"/>
      <c r="R16" s="71"/>
      <c r="S16" s="72"/>
      <c r="T16" s="73"/>
      <c r="U16" s="73"/>
      <c r="V16" s="67"/>
      <c r="W16" s="74"/>
      <c r="X16" s="67"/>
      <c r="AA16" s="75"/>
      <c r="AB16" s="75"/>
    </row>
    <row r="17" spans="1:28" s="96" customFormat="1" ht="51" x14ac:dyDescent="0.25">
      <c r="A17" s="80" t="s">
        <v>424</v>
      </c>
      <c r="B17" s="81" t="s">
        <v>29</v>
      </c>
      <c r="C17" s="53" t="s">
        <v>425</v>
      </c>
      <c r="D17" s="53" t="s">
        <v>426</v>
      </c>
      <c r="E17" s="53" t="s">
        <v>427</v>
      </c>
      <c r="F17" s="91" t="s">
        <v>428</v>
      </c>
      <c r="G17" s="83" t="s">
        <v>51</v>
      </c>
      <c r="H17" s="82">
        <v>0</v>
      </c>
      <c r="I17" s="83">
        <v>471010000</v>
      </c>
      <c r="J17" s="83" t="s">
        <v>30</v>
      </c>
      <c r="K17" s="83" t="s">
        <v>38</v>
      </c>
      <c r="L17" s="82" t="s">
        <v>32</v>
      </c>
      <c r="M17" s="82" t="s">
        <v>421</v>
      </c>
      <c r="N17" s="83" t="s">
        <v>53</v>
      </c>
      <c r="O17" s="82" t="s">
        <v>33</v>
      </c>
      <c r="P17" s="84" t="s">
        <v>40</v>
      </c>
      <c r="Q17" s="78" t="s">
        <v>41</v>
      </c>
      <c r="R17" s="71">
        <v>6</v>
      </c>
      <c r="S17" s="90">
        <v>7907.142857142856</v>
      </c>
      <c r="T17" s="87">
        <f t="shared" ref="T17:T30" si="0">R17*S17</f>
        <v>47442.857142857138</v>
      </c>
      <c r="U17" s="87">
        <f t="shared" ref="U17:U30" si="1">T17*1.12</f>
        <v>53136</v>
      </c>
      <c r="V17" s="91"/>
      <c r="W17" s="83">
        <v>2015</v>
      </c>
      <c r="X17" s="91" t="s">
        <v>520</v>
      </c>
      <c r="Y17" s="88"/>
      <c r="Z17" s="88"/>
      <c r="AA17" s="89"/>
      <c r="AB17" s="89"/>
    </row>
    <row r="18" spans="1:28" s="96" customFormat="1" ht="51" x14ac:dyDescent="0.25">
      <c r="A18" s="80" t="s">
        <v>429</v>
      </c>
      <c r="B18" s="81" t="s">
        <v>29</v>
      </c>
      <c r="C18" s="53" t="s">
        <v>430</v>
      </c>
      <c r="D18" s="53" t="s">
        <v>431</v>
      </c>
      <c r="E18" s="53" t="s">
        <v>432</v>
      </c>
      <c r="F18" s="91" t="s">
        <v>433</v>
      </c>
      <c r="G18" s="83" t="s">
        <v>51</v>
      </c>
      <c r="H18" s="82">
        <v>0</v>
      </c>
      <c r="I18" s="83">
        <v>471010000</v>
      </c>
      <c r="J18" s="83" t="s">
        <v>30</v>
      </c>
      <c r="K18" s="83" t="s">
        <v>44</v>
      </c>
      <c r="L18" s="82" t="s">
        <v>32</v>
      </c>
      <c r="M18" s="82" t="s">
        <v>421</v>
      </c>
      <c r="N18" s="83" t="s">
        <v>53</v>
      </c>
      <c r="O18" s="82" t="s">
        <v>33</v>
      </c>
      <c r="P18" s="84" t="s">
        <v>109</v>
      </c>
      <c r="Q18" s="78" t="s">
        <v>110</v>
      </c>
      <c r="R18" s="71">
        <v>6</v>
      </c>
      <c r="S18" s="90">
        <v>55866.07142857142</v>
      </c>
      <c r="T18" s="87">
        <f t="shared" si="0"/>
        <v>335196.42857142852</v>
      </c>
      <c r="U18" s="87">
        <f t="shared" si="1"/>
        <v>375420</v>
      </c>
      <c r="V18" s="91"/>
      <c r="W18" s="83">
        <v>2015</v>
      </c>
      <c r="X18" s="91" t="s">
        <v>520</v>
      </c>
      <c r="Y18" s="88"/>
      <c r="Z18" s="88"/>
      <c r="AA18" s="89"/>
      <c r="AB18" s="89"/>
    </row>
    <row r="19" spans="1:28" s="96" customFormat="1" ht="63.75" x14ac:dyDescent="0.25">
      <c r="A19" s="80" t="s">
        <v>434</v>
      </c>
      <c r="B19" s="81" t="s">
        <v>29</v>
      </c>
      <c r="C19" s="53" t="s">
        <v>435</v>
      </c>
      <c r="D19" s="53" t="s">
        <v>45</v>
      </c>
      <c r="E19" s="53" t="s">
        <v>436</v>
      </c>
      <c r="F19" s="91" t="s">
        <v>437</v>
      </c>
      <c r="G19" s="68" t="s">
        <v>36</v>
      </c>
      <c r="H19" s="82">
        <v>0</v>
      </c>
      <c r="I19" s="83">
        <v>471010000</v>
      </c>
      <c r="J19" s="83" t="s">
        <v>30</v>
      </c>
      <c r="K19" s="83" t="s">
        <v>38</v>
      </c>
      <c r="L19" s="82" t="s">
        <v>32</v>
      </c>
      <c r="M19" s="82" t="s">
        <v>421</v>
      </c>
      <c r="N19" s="83" t="s">
        <v>53</v>
      </c>
      <c r="O19" s="82" t="s">
        <v>33</v>
      </c>
      <c r="P19" s="84" t="s">
        <v>40</v>
      </c>
      <c r="Q19" s="78" t="s">
        <v>41</v>
      </c>
      <c r="R19" s="71">
        <v>6</v>
      </c>
      <c r="S19" s="90">
        <v>18885.714285714283</v>
      </c>
      <c r="T19" s="87">
        <f t="shared" si="0"/>
        <v>113314.2857142857</v>
      </c>
      <c r="U19" s="87">
        <f t="shared" si="1"/>
        <v>126911.99999999999</v>
      </c>
      <c r="V19" s="91"/>
      <c r="W19" s="83">
        <v>2015</v>
      </c>
      <c r="X19" s="91" t="s">
        <v>521</v>
      </c>
      <c r="Y19" s="88"/>
      <c r="Z19" s="88"/>
      <c r="AA19" s="89"/>
      <c r="AB19" s="89"/>
    </row>
    <row r="20" spans="1:28" s="96" customFormat="1" ht="63.75" x14ac:dyDescent="0.25">
      <c r="A20" s="80" t="s">
        <v>438</v>
      </c>
      <c r="B20" s="81" t="s">
        <v>29</v>
      </c>
      <c r="C20" s="53" t="s">
        <v>85</v>
      </c>
      <c r="D20" s="53" t="s">
        <v>45</v>
      </c>
      <c r="E20" s="53" t="s">
        <v>86</v>
      </c>
      <c r="F20" s="91" t="s">
        <v>439</v>
      </c>
      <c r="G20" s="68" t="s">
        <v>36</v>
      </c>
      <c r="H20" s="82">
        <v>0</v>
      </c>
      <c r="I20" s="83">
        <v>471010000</v>
      </c>
      <c r="J20" s="83" t="s">
        <v>30</v>
      </c>
      <c r="K20" s="83" t="s">
        <v>38</v>
      </c>
      <c r="L20" s="82" t="s">
        <v>32</v>
      </c>
      <c r="M20" s="82" t="s">
        <v>421</v>
      </c>
      <c r="N20" s="83" t="s">
        <v>53</v>
      </c>
      <c r="O20" s="82" t="s">
        <v>33</v>
      </c>
      <c r="P20" s="84" t="s">
        <v>40</v>
      </c>
      <c r="Q20" s="78" t="s">
        <v>41</v>
      </c>
      <c r="R20" s="71">
        <v>6</v>
      </c>
      <c r="S20" s="90">
        <v>8794.875</v>
      </c>
      <c r="T20" s="87">
        <f t="shared" si="0"/>
        <v>52769.25</v>
      </c>
      <c r="U20" s="87">
        <f t="shared" si="1"/>
        <v>59101.560000000005</v>
      </c>
      <c r="V20" s="91"/>
      <c r="W20" s="83">
        <v>2015</v>
      </c>
      <c r="X20" s="91" t="s">
        <v>521</v>
      </c>
      <c r="Y20" s="88"/>
      <c r="Z20" s="88"/>
      <c r="AA20" s="89"/>
      <c r="AB20" s="89"/>
    </row>
    <row r="21" spans="1:28" s="96" customFormat="1" ht="63.75" x14ac:dyDescent="0.25">
      <c r="A21" s="80" t="s">
        <v>440</v>
      </c>
      <c r="B21" s="81" t="s">
        <v>29</v>
      </c>
      <c r="C21" s="53" t="s">
        <v>85</v>
      </c>
      <c r="D21" s="53" t="s">
        <v>45</v>
      </c>
      <c r="E21" s="53" t="s">
        <v>86</v>
      </c>
      <c r="F21" s="91" t="s">
        <v>441</v>
      </c>
      <c r="G21" s="68" t="s">
        <v>36</v>
      </c>
      <c r="H21" s="82">
        <v>0</v>
      </c>
      <c r="I21" s="83">
        <v>471010000</v>
      </c>
      <c r="J21" s="83" t="s">
        <v>30</v>
      </c>
      <c r="K21" s="83" t="s">
        <v>38</v>
      </c>
      <c r="L21" s="82" t="s">
        <v>32</v>
      </c>
      <c r="M21" s="82" t="s">
        <v>421</v>
      </c>
      <c r="N21" s="83" t="s">
        <v>53</v>
      </c>
      <c r="O21" s="82" t="s">
        <v>33</v>
      </c>
      <c r="P21" s="84" t="s">
        <v>40</v>
      </c>
      <c r="Q21" s="78" t="s">
        <v>41</v>
      </c>
      <c r="R21" s="71">
        <v>6</v>
      </c>
      <c r="S21" s="90">
        <v>13749.732142857141</v>
      </c>
      <c r="T21" s="87">
        <f t="shared" si="0"/>
        <v>82498.392857142841</v>
      </c>
      <c r="U21" s="87">
        <f t="shared" si="1"/>
        <v>92398.2</v>
      </c>
      <c r="V21" s="91"/>
      <c r="W21" s="83">
        <v>2015</v>
      </c>
      <c r="X21" s="91" t="s">
        <v>521</v>
      </c>
      <c r="Y21" s="88"/>
      <c r="Z21" s="88"/>
      <c r="AA21" s="89"/>
      <c r="AB21" s="89"/>
    </row>
    <row r="22" spans="1:28" s="96" customFormat="1" ht="63.75" x14ac:dyDescent="0.25">
      <c r="A22" s="80" t="s">
        <v>442</v>
      </c>
      <c r="B22" s="81" t="s">
        <v>29</v>
      </c>
      <c r="C22" s="53" t="s">
        <v>85</v>
      </c>
      <c r="D22" s="53" t="s">
        <v>45</v>
      </c>
      <c r="E22" s="53" t="s">
        <v>86</v>
      </c>
      <c r="F22" s="91" t="s">
        <v>443</v>
      </c>
      <c r="G22" s="68" t="s">
        <v>36</v>
      </c>
      <c r="H22" s="82">
        <v>0</v>
      </c>
      <c r="I22" s="83">
        <v>471010000</v>
      </c>
      <c r="J22" s="83" t="s">
        <v>30</v>
      </c>
      <c r="K22" s="83" t="s">
        <v>38</v>
      </c>
      <c r="L22" s="82" t="s">
        <v>32</v>
      </c>
      <c r="M22" s="82" t="s">
        <v>421</v>
      </c>
      <c r="N22" s="83" t="s">
        <v>53</v>
      </c>
      <c r="O22" s="82" t="s">
        <v>33</v>
      </c>
      <c r="P22" s="84" t="s">
        <v>40</v>
      </c>
      <c r="Q22" s="78" t="s">
        <v>41</v>
      </c>
      <c r="R22" s="71">
        <v>6</v>
      </c>
      <c r="S22" s="90">
        <v>16092.857142857141</v>
      </c>
      <c r="T22" s="87">
        <f t="shared" si="0"/>
        <v>96557.142857142841</v>
      </c>
      <c r="U22" s="87">
        <f t="shared" si="1"/>
        <v>108143.99999999999</v>
      </c>
      <c r="V22" s="91"/>
      <c r="W22" s="83">
        <v>2015</v>
      </c>
      <c r="X22" s="91" t="s">
        <v>521</v>
      </c>
      <c r="Y22" s="88"/>
      <c r="Z22" s="88"/>
      <c r="AA22" s="89"/>
      <c r="AB22" s="89"/>
    </row>
    <row r="23" spans="1:28" s="96" customFormat="1" ht="89.25" x14ac:dyDescent="0.25">
      <c r="A23" s="80" t="s">
        <v>444</v>
      </c>
      <c r="B23" s="81" t="s">
        <v>29</v>
      </c>
      <c r="C23" s="53" t="s">
        <v>445</v>
      </c>
      <c r="D23" s="53" t="s">
        <v>446</v>
      </c>
      <c r="E23" s="53" t="s">
        <v>447</v>
      </c>
      <c r="F23" s="91" t="s">
        <v>448</v>
      </c>
      <c r="G23" s="68" t="s">
        <v>51</v>
      </c>
      <c r="H23" s="82">
        <v>0</v>
      </c>
      <c r="I23" s="83">
        <v>471010000</v>
      </c>
      <c r="J23" s="83" t="s">
        <v>30</v>
      </c>
      <c r="K23" s="83" t="s">
        <v>38</v>
      </c>
      <c r="L23" s="82" t="s">
        <v>32</v>
      </c>
      <c r="M23" s="82" t="s">
        <v>421</v>
      </c>
      <c r="N23" s="83" t="s">
        <v>53</v>
      </c>
      <c r="O23" s="82" t="s">
        <v>33</v>
      </c>
      <c r="P23" s="84" t="s">
        <v>40</v>
      </c>
      <c r="Q23" s="78" t="s">
        <v>41</v>
      </c>
      <c r="R23" s="71">
        <v>6</v>
      </c>
      <c r="S23" s="90">
        <v>1997.4285714285711</v>
      </c>
      <c r="T23" s="87">
        <f t="shared" si="0"/>
        <v>11984.571428571428</v>
      </c>
      <c r="U23" s="87">
        <f t="shared" si="1"/>
        <v>13422.72</v>
      </c>
      <c r="V23" s="91"/>
      <c r="W23" s="83">
        <v>2015</v>
      </c>
      <c r="X23" s="91" t="s">
        <v>520</v>
      </c>
      <c r="Y23" s="88"/>
      <c r="Z23" s="88"/>
      <c r="AA23" s="89"/>
      <c r="AB23" s="89"/>
    </row>
    <row r="24" spans="1:28" s="96" customFormat="1" ht="89.25" x14ac:dyDescent="0.25">
      <c r="A24" s="80" t="s">
        <v>449</v>
      </c>
      <c r="B24" s="81" t="s">
        <v>29</v>
      </c>
      <c r="C24" s="53" t="s">
        <v>445</v>
      </c>
      <c r="D24" s="53" t="s">
        <v>446</v>
      </c>
      <c r="E24" s="53" t="s">
        <v>447</v>
      </c>
      <c r="F24" s="91" t="s">
        <v>450</v>
      </c>
      <c r="G24" s="68" t="s">
        <v>51</v>
      </c>
      <c r="H24" s="82">
        <v>0</v>
      </c>
      <c r="I24" s="83">
        <v>471010000</v>
      </c>
      <c r="J24" s="83" t="s">
        <v>30</v>
      </c>
      <c r="K24" s="83" t="s">
        <v>38</v>
      </c>
      <c r="L24" s="82" t="s">
        <v>32</v>
      </c>
      <c r="M24" s="82" t="s">
        <v>421</v>
      </c>
      <c r="N24" s="83" t="s">
        <v>53</v>
      </c>
      <c r="O24" s="82" t="s">
        <v>33</v>
      </c>
      <c r="P24" s="84" t="s">
        <v>40</v>
      </c>
      <c r="Q24" s="78" t="s">
        <v>41</v>
      </c>
      <c r="R24" s="71">
        <v>6</v>
      </c>
      <c r="S24" s="90">
        <v>1334.7142857142858</v>
      </c>
      <c r="T24" s="87">
        <f t="shared" si="0"/>
        <v>8008.2857142857147</v>
      </c>
      <c r="U24" s="87">
        <f t="shared" si="1"/>
        <v>8969.2800000000007</v>
      </c>
      <c r="V24" s="91"/>
      <c r="W24" s="83">
        <v>2015</v>
      </c>
      <c r="X24" s="91" t="s">
        <v>520</v>
      </c>
      <c r="Y24" s="88"/>
      <c r="Z24" s="88"/>
      <c r="AA24" s="89"/>
      <c r="AB24" s="89"/>
    </row>
    <row r="25" spans="1:28" s="96" customFormat="1" ht="51" x14ac:dyDescent="0.25">
      <c r="A25" s="80" t="s">
        <v>451</v>
      </c>
      <c r="B25" s="81" t="s">
        <v>29</v>
      </c>
      <c r="C25" s="53" t="s">
        <v>452</v>
      </c>
      <c r="D25" s="53" t="s">
        <v>446</v>
      </c>
      <c r="E25" s="53" t="s">
        <v>453</v>
      </c>
      <c r="F25" s="91" t="s">
        <v>454</v>
      </c>
      <c r="G25" s="68" t="s">
        <v>51</v>
      </c>
      <c r="H25" s="82">
        <v>0</v>
      </c>
      <c r="I25" s="83">
        <v>471010000</v>
      </c>
      <c r="J25" s="83" t="s">
        <v>30</v>
      </c>
      <c r="K25" s="83" t="s">
        <v>38</v>
      </c>
      <c r="L25" s="82" t="s">
        <v>32</v>
      </c>
      <c r="M25" s="82" t="s">
        <v>421</v>
      </c>
      <c r="N25" s="83" t="s">
        <v>53</v>
      </c>
      <c r="O25" s="82" t="s">
        <v>33</v>
      </c>
      <c r="P25" s="84" t="s">
        <v>40</v>
      </c>
      <c r="Q25" s="78" t="s">
        <v>41</v>
      </c>
      <c r="R25" s="71">
        <v>6</v>
      </c>
      <c r="S25" s="90">
        <v>1768.2678571428571</v>
      </c>
      <c r="T25" s="87">
        <f t="shared" si="0"/>
        <v>10609.607142857143</v>
      </c>
      <c r="U25" s="87">
        <f t="shared" si="1"/>
        <v>11882.760000000002</v>
      </c>
      <c r="V25" s="91"/>
      <c r="W25" s="83">
        <v>2015</v>
      </c>
      <c r="X25" s="91" t="s">
        <v>520</v>
      </c>
      <c r="Y25" s="88"/>
      <c r="Z25" s="88"/>
      <c r="AA25" s="89"/>
      <c r="AB25" s="89"/>
    </row>
    <row r="26" spans="1:28" s="96" customFormat="1" ht="51" x14ac:dyDescent="0.25">
      <c r="A26" s="80" t="s">
        <v>455</v>
      </c>
      <c r="B26" s="81" t="s">
        <v>29</v>
      </c>
      <c r="C26" s="53" t="s">
        <v>452</v>
      </c>
      <c r="D26" s="53" t="s">
        <v>446</v>
      </c>
      <c r="E26" s="53" t="s">
        <v>453</v>
      </c>
      <c r="F26" s="91" t="s">
        <v>456</v>
      </c>
      <c r="G26" s="68" t="s">
        <v>51</v>
      </c>
      <c r="H26" s="82">
        <v>0</v>
      </c>
      <c r="I26" s="83">
        <v>471010000</v>
      </c>
      <c r="J26" s="83" t="s">
        <v>30</v>
      </c>
      <c r="K26" s="83" t="s">
        <v>38</v>
      </c>
      <c r="L26" s="82" t="s">
        <v>32</v>
      </c>
      <c r="M26" s="82" t="s">
        <v>421</v>
      </c>
      <c r="N26" s="83" t="s">
        <v>53</v>
      </c>
      <c r="O26" s="82" t="s">
        <v>33</v>
      </c>
      <c r="P26" s="84" t="s">
        <v>40</v>
      </c>
      <c r="Q26" s="78" t="s">
        <v>41</v>
      </c>
      <c r="R26" s="71">
        <v>6</v>
      </c>
      <c r="S26" s="90">
        <v>1492.6517857142856</v>
      </c>
      <c r="T26" s="87">
        <f t="shared" si="0"/>
        <v>8955.9107142857138</v>
      </c>
      <c r="U26" s="87">
        <f t="shared" si="1"/>
        <v>10030.620000000001</v>
      </c>
      <c r="V26" s="91"/>
      <c r="W26" s="83">
        <v>2015</v>
      </c>
      <c r="X26" s="91" t="s">
        <v>520</v>
      </c>
      <c r="Y26" s="88"/>
      <c r="Z26" s="88"/>
      <c r="AA26" s="89"/>
      <c r="AB26" s="89"/>
    </row>
    <row r="27" spans="1:28" s="96" customFormat="1" ht="51" x14ac:dyDescent="0.25">
      <c r="A27" s="80" t="s">
        <v>457</v>
      </c>
      <c r="B27" s="81" t="s">
        <v>29</v>
      </c>
      <c r="C27" s="53" t="s">
        <v>452</v>
      </c>
      <c r="D27" s="53" t="s">
        <v>446</v>
      </c>
      <c r="E27" s="53" t="s">
        <v>453</v>
      </c>
      <c r="F27" s="53" t="s">
        <v>458</v>
      </c>
      <c r="G27" s="68" t="s">
        <v>36</v>
      </c>
      <c r="H27" s="82">
        <v>0</v>
      </c>
      <c r="I27" s="83">
        <v>471010000</v>
      </c>
      <c r="J27" s="83" t="s">
        <v>30</v>
      </c>
      <c r="K27" s="83" t="s">
        <v>38</v>
      </c>
      <c r="L27" s="82" t="s">
        <v>32</v>
      </c>
      <c r="M27" s="82" t="s">
        <v>421</v>
      </c>
      <c r="N27" s="83" t="s">
        <v>53</v>
      </c>
      <c r="O27" s="82" t="s">
        <v>33</v>
      </c>
      <c r="P27" s="84" t="s">
        <v>40</v>
      </c>
      <c r="Q27" s="78" t="s">
        <v>41</v>
      </c>
      <c r="R27" s="71">
        <v>6</v>
      </c>
      <c r="S27" s="90">
        <v>2489.8125</v>
      </c>
      <c r="T27" s="87">
        <f t="shared" si="0"/>
        <v>14938.875</v>
      </c>
      <c r="U27" s="87">
        <f t="shared" si="1"/>
        <v>16731.54</v>
      </c>
      <c r="V27" s="91"/>
      <c r="W27" s="83">
        <v>2015</v>
      </c>
      <c r="X27" s="91" t="s">
        <v>521</v>
      </c>
      <c r="Y27" s="88"/>
      <c r="Z27" s="88"/>
      <c r="AA27" s="89"/>
      <c r="AB27" s="89"/>
    </row>
    <row r="28" spans="1:28" s="96" customFormat="1" ht="51" x14ac:dyDescent="0.25">
      <c r="A28" s="80" t="s">
        <v>459</v>
      </c>
      <c r="B28" s="81" t="s">
        <v>29</v>
      </c>
      <c r="C28" s="53" t="s">
        <v>460</v>
      </c>
      <c r="D28" s="53" t="s">
        <v>111</v>
      </c>
      <c r="E28" s="53" t="s">
        <v>461</v>
      </c>
      <c r="F28" s="91" t="s">
        <v>462</v>
      </c>
      <c r="G28" s="68" t="s">
        <v>36</v>
      </c>
      <c r="H28" s="82">
        <v>0</v>
      </c>
      <c r="I28" s="83">
        <v>471010000</v>
      </c>
      <c r="J28" s="83" t="s">
        <v>30</v>
      </c>
      <c r="K28" s="83" t="s">
        <v>44</v>
      </c>
      <c r="L28" s="82" t="s">
        <v>32</v>
      </c>
      <c r="M28" s="82" t="s">
        <v>421</v>
      </c>
      <c r="N28" s="83" t="s">
        <v>53</v>
      </c>
      <c r="O28" s="82" t="s">
        <v>33</v>
      </c>
      <c r="P28" s="84" t="s">
        <v>109</v>
      </c>
      <c r="Q28" s="78" t="s">
        <v>110</v>
      </c>
      <c r="R28" s="71">
        <v>6</v>
      </c>
      <c r="S28" s="72">
        <v>1617.8571428571427</v>
      </c>
      <c r="T28" s="87">
        <f t="shared" si="0"/>
        <v>9707.1428571428551</v>
      </c>
      <c r="U28" s="87">
        <f t="shared" si="1"/>
        <v>10871.999999999998</v>
      </c>
      <c r="V28" s="91"/>
      <c r="W28" s="83">
        <v>2015</v>
      </c>
      <c r="X28" s="91" t="s">
        <v>521</v>
      </c>
      <c r="Y28" s="88"/>
      <c r="Z28" s="88"/>
      <c r="AA28" s="89"/>
      <c r="AB28" s="89"/>
    </row>
    <row r="29" spans="1:28" s="96" customFormat="1" ht="51" x14ac:dyDescent="0.25">
      <c r="A29" s="80" t="s">
        <v>463</v>
      </c>
      <c r="B29" s="81" t="s">
        <v>29</v>
      </c>
      <c r="C29" s="53" t="s">
        <v>464</v>
      </c>
      <c r="D29" s="53" t="s">
        <v>45</v>
      </c>
      <c r="E29" s="53" t="s">
        <v>465</v>
      </c>
      <c r="F29" s="91" t="s">
        <v>466</v>
      </c>
      <c r="G29" s="68" t="s">
        <v>36</v>
      </c>
      <c r="H29" s="82">
        <v>0</v>
      </c>
      <c r="I29" s="83">
        <v>471010000</v>
      </c>
      <c r="J29" s="83" t="s">
        <v>30</v>
      </c>
      <c r="K29" s="83" t="s">
        <v>44</v>
      </c>
      <c r="L29" s="82" t="s">
        <v>32</v>
      </c>
      <c r="M29" s="82" t="s">
        <v>421</v>
      </c>
      <c r="N29" s="83" t="s">
        <v>53</v>
      </c>
      <c r="O29" s="82" t="s">
        <v>33</v>
      </c>
      <c r="P29" s="84" t="s">
        <v>40</v>
      </c>
      <c r="Q29" s="78" t="s">
        <v>41</v>
      </c>
      <c r="R29" s="71">
        <v>6</v>
      </c>
      <c r="S29" s="111">
        <v>1486.4553571428569</v>
      </c>
      <c r="T29" s="87">
        <f t="shared" si="0"/>
        <v>8918.7321428571413</v>
      </c>
      <c r="U29" s="87">
        <f t="shared" si="1"/>
        <v>9988.98</v>
      </c>
      <c r="V29" s="91"/>
      <c r="W29" s="83">
        <v>2015</v>
      </c>
      <c r="X29" s="91" t="s">
        <v>521</v>
      </c>
      <c r="Y29" s="88"/>
      <c r="Z29" s="88"/>
      <c r="AA29" s="89"/>
      <c r="AB29" s="89"/>
    </row>
    <row r="30" spans="1:28" s="96" customFormat="1" ht="51" x14ac:dyDescent="0.25">
      <c r="A30" s="80" t="s">
        <v>467</v>
      </c>
      <c r="B30" s="81" t="s">
        <v>29</v>
      </c>
      <c r="C30" s="53" t="s">
        <v>464</v>
      </c>
      <c r="D30" s="53" t="s">
        <v>45</v>
      </c>
      <c r="E30" s="53" t="s">
        <v>465</v>
      </c>
      <c r="F30" s="91" t="s">
        <v>468</v>
      </c>
      <c r="G30" s="68" t="s">
        <v>36</v>
      </c>
      <c r="H30" s="82">
        <v>0</v>
      </c>
      <c r="I30" s="83">
        <v>471010000</v>
      </c>
      <c r="J30" s="83" t="s">
        <v>30</v>
      </c>
      <c r="K30" s="83" t="s">
        <v>44</v>
      </c>
      <c r="L30" s="82" t="s">
        <v>32</v>
      </c>
      <c r="M30" s="82" t="s">
        <v>421</v>
      </c>
      <c r="N30" s="83" t="s">
        <v>53</v>
      </c>
      <c r="O30" s="82" t="s">
        <v>33</v>
      </c>
      <c r="P30" s="84" t="s">
        <v>40</v>
      </c>
      <c r="Q30" s="78" t="s">
        <v>41</v>
      </c>
      <c r="R30" s="71">
        <v>6</v>
      </c>
      <c r="S30" s="111">
        <v>2201.8125</v>
      </c>
      <c r="T30" s="87">
        <f t="shared" si="0"/>
        <v>13210.875</v>
      </c>
      <c r="U30" s="87">
        <f t="shared" si="1"/>
        <v>14796.180000000002</v>
      </c>
      <c r="V30" s="91"/>
      <c r="W30" s="83">
        <v>2015</v>
      </c>
      <c r="X30" s="91" t="s">
        <v>521</v>
      </c>
      <c r="Y30" s="88"/>
      <c r="Z30" s="88"/>
      <c r="AA30" s="89"/>
      <c r="AB30" s="89"/>
    </row>
    <row r="31" spans="1:28" s="112" customFormat="1" ht="51" x14ac:dyDescent="0.25">
      <c r="A31" s="66" t="s">
        <v>469</v>
      </c>
      <c r="B31" s="66" t="s">
        <v>29</v>
      </c>
      <c r="C31" s="67" t="s">
        <v>470</v>
      </c>
      <c r="D31" s="67" t="s">
        <v>471</v>
      </c>
      <c r="E31" s="67" t="s">
        <v>472</v>
      </c>
      <c r="F31" s="67" t="s">
        <v>473</v>
      </c>
      <c r="G31" s="68" t="s">
        <v>36</v>
      </c>
      <c r="H31" s="68">
        <v>0</v>
      </c>
      <c r="I31" s="68">
        <v>471010000</v>
      </c>
      <c r="J31" s="68" t="s">
        <v>30</v>
      </c>
      <c r="K31" s="95" t="s">
        <v>474</v>
      </c>
      <c r="L31" s="68" t="s">
        <v>32</v>
      </c>
      <c r="M31" s="68" t="s">
        <v>421</v>
      </c>
      <c r="N31" s="68" t="s">
        <v>80</v>
      </c>
      <c r="O31" s="68" t="s">
        <v>33</v>
      </c>
      <c r="P31" s="69" t="s">
        <v>40</v>
      </c>
      <c r="Q31" s="78" t="s">
        <v>41</v>
      </c>
      <c r="R31" s="71">
        <v>36</v>
      </c>
      <c r="S31" s="90">
        <v>6500</v>
      </c>
      <c r="T31" s="73">
        <f>R31*S31</f>
        <v>234000</v>
      </c>
      <c r="U31" s="73">
        <f>T31*1.12</f>
        <v>262080.00000000003</v>
      </c>
      <c r="V31" s="67"/>
      <c r="W31" s="68">
        <v>2015</v>
      </c>
      <c r="X31" s="91" t="s">
        <v>521</v>
      </c>
      <c r="AA31" s="113"/>
      <c r="AB31" s="113"/>
    </row>
    <row r="32" spans="1:28" s="112" customFormat="1" ht="51" x14ac:dyDescent="0.25">
      <c r="A32" s="66" t="s">
        <v>475</v>
      </c>
      <c r="B32" s="66" t="s">
        <v>29</v>
      </c>
      <c r="C32" s="67" t="s">
        <v>476</v>
      </c>
      <c r="D32" s="67" t="s">
        <v>471</v>
      </c>
      <c r="E32" s="67" t="s">
        <v>477</v>
      </c>
      <c r="F32" s="67" t="s">
        <v>478</v>
      </c>
      <c r="G32" s="68" t="s">
        <v>36</v>
      </c>
      <c r="H32" s="68">
        <v>0</v>
      </c>
      <c r="I32" s="68">
        <v>471010000</v>
      </c>
      <c r="J32" s="68" t="s">
        <v>30</v>
      </c>
      <c r="K32" s="95" t="s">
        <v>474</v>
      </c>
      <c r="L32" s="68" t="s">
        <v>32</v>
      </c>
      <c r="M32" s="68" t="s">
        <v>421</v>
      </c>
      <c r="N32" s="68" t="s">
        <v>80</v>
      </c>
      <c r="O32" s="68" t="s">
        <v>33</v>
      </c>
      <c r="P32" s="69" t="s">
        <v>40</v>
      </c>
      <c r="Q32" s="78" t="s">
        <v>41</v>
      </c>
      <c r="R32" s="71">
        <v>18</v>
      </c>
      <c r="S32" s="90">
        <v>5300</v>
      </c>
      <c r="T32" s="73">
        <f>R32*S32</f>
        <v>95400</v>
      </c>
      <c r="U32" s="73">
        <f>T32*1.12</f>
        <v>106848.00000000001</v>
      </c>
      <c r="V32" s="67"/>
      <c r="W32" s="68">
        <v>2015</v>
      </c>
      <c r="X32" s="91" t="s">
        <v>521</v>
      </c>
      <c r="AA32" s="113"/>
      <c r="AB32" s="113"/>
    </row>
    <row r="33" spans="1:28" s="112" customFormat="1" ht="51" x14ac:dyDescent="0.25">
      <c r="A33" s="66" t="s">
        <v>479</v>
      </c>
      <c r="B33" s="66" t="s">
        <v>29</v>
      </c>
      <c r="C33" s="67" t="s">
        <v>480</v>
      </c>
      <c r="D33" s="67" t="s">
        <v>471</v>
      </c>
      <c r="E33" s="67" t="s">
        <v>481</v>
      </c>
      <c r="F33" s="67" t="s">
        <v>482</v>
      </c>
      <c r="G33" s="68" t="s">
        <v>36</v>
      </c>
      <c r="H33" s="68">
        <v>0</v>
      </c>
      <c r="I33" s="68">
        <v>471010000</v>
      </c>
      <c r="J33" s="68" t="s">
        <v>30</v>
      </c>
      <c r="K33" s="95" t="s">
        <v>474</v>
      </c>
      <c r="L33" s="68" t="s">
        <v>32</v>
      </c>
      <c r="M33" s="68" t="s">
        <v>421</v>
      </c>
      <c r="N33" s="68" t="s">
        <v>80</v>
      </c>
      <c r="O33" s="68" t="s">
        <v>33</v>
      </c>
      <c r="P33" s="69" t="s">
        <v>40</v>
      </c>
      <c r="Q33" s="78" t="s">
        <v>41</v>
      </c>
      <c r="R33" s="71">
        <v>36</v>
      </c>
      <c r="S33" s="90">
        <v>6100</v>
      </c>
      <c r="T33" s="73">
        <f>R33*S33</f>
        <v>219600</v>
      </c>
      <c r="U33" s="73">
        <f>T33*1.12</f>
        <v>245952.00000000003</v>
      </c>
      <c r="V33" s="67"/>
      <c r="W33" s="68">
        <v>2015</v>
      </c>
      <c r="X33" s="91" t="s">
        <v>521</v>
      </c>
      <c r="AA33" s="113"/>
      <c r="AB33" s="113"/>
    </row>
    <row r="34" spans="1:28" s="112" customFormat="1" ht="51" x14ac:dyDescent="0.25">
      <c r="A34" s="66" t="s">
        <v>483</v>
      </c>
      <c r="B34" s="66" t="s">
        <v>29</v>
      </c>
      <c r="C34" s="67" t="s">
        <v>476</v>
      </c>
      <c r="D34" s="67" t="s">
        <v>471</v>
      </c>
      <c r="E34" s="67" t="s">
        <v>477</v>
      </c>
      <c r="F34" s="67" t="s">
        <v>484</v>
      </c>
      <c r="G34" s="68" t="s">
        <v>36</v>
      </c>
      <c r="H34" s="68">
        <v>0</v>
      </c>
      <c r="I34" s="68">
        <v>471010000</v>
      </c>
      <c r="J34" s="68" t="s">
        <v>30</v>
      </c>
      <c r="K34" s="95" t="s">
        <v>474</v>
      </c>
      <c r="L34" s="68" t="s">
        <v>32</v>
      </c>
      <c r="M34" s="68" t="s">
        <v>421</v>
      </c>
      <c r="N34" s="68" t="s">
        <v>80</v>
      </c>
      <c r="O34" s="68" t="s">
        <v>33</v>
      </c>
      <c r="P34" s="69" t="s">
        <v>40</v>
      </c>
      <c r="Q34" s="78" t="s">
        <v>41</v>
      </c>
      <c r="R34" s="71">
        <v>18</v>
      </c>
      <c r="S34" s="90">
        <v>4700</v>
      </c>
      <c r="T34" s="73">
        <f>R34*S34</f>
        <v>84600</v>
      </c>
      <c r="U34" s="73">
        <f>T34*1.12</f>
        <v>94752.000000000015</v>
      </c>
      <c r="V34" s="67"/>
      <c r="W34" s="68">
        <v>2015</v>
      </c>
      <c r="X34" s="91" t="s">
        <v>521</v>
      </c>
      <c r="AA34" s="113"/>
      <c r="AB34" s="113"/>
    </row>
    <row r="35" spans="1:28" s="96" customFormat="1" ht="51" x14ac:dyDescent="0.25">
      <c r="A35" s="80" t="s">
        <v>485</v>
      </c>
      <c r="B35" s="81" t="s">
        <v>29</v>
      </c>
      <c r="C35" s="91" t="s">
        <v>486</v>
      </c>
      <c r="D35" s="91" t="s">
        <v>487</v>
      </c>
      <c r="E35" s="91" t="s">
        <v>488</v>
      </c>
      <c r="F35" s="91" t="s">
        <v>489</v>
      </c>
      <c r="G35" s="68" t="s">
        <v>36</v>
      </c>
      <c r="H35" s="82">
        <v>0</v>
      </c>
      <c r="I35" s="83">
        <v>471010000</v>
      </c>
      <c r="J35" s="83" t="s">
        <v>30</v>
      </c>
      <c r="K35" s="83" t="s">
        <v>474</v>
      </c>
      <c r="L35" s="82" t="s">
        <v>32</v>
      </c>
      <c r="M35" s="82" t="s">
        <v>421</v>
      </c>
      <c r="N35" s="83" t="s">
        <v>53</v>
      </c>
      <c r="O35" s="82" t="s">
        <v>33</v>
      </c>
      <c r="P35" s="84" t="s">
        <v>40</v>
      </c>
      <c r="Q35" s="78" t="s">
        <v>41</v>
      </c>
      <c r="R35" s="71">
        <v>20</v>
      </c>
      <c r="S35" s="72">
        <v>11500</v>
      </c>
      <c r="T35" s="87">
        <f t="shared" ref="T35:T38" si="2">R35*S35</f>
        <v>230000</v>
      </c>
      <c r="U35" s="87">
        <f t="shared" ref="U35:U38" si="3">T35*1.12</f>
        <v>257600.00000000003</v>
      </c>
      <c r="V35" s="91"/>
      <c r="W35" s="83">
        <v>2015</v>
      </c>
      <c r="X35" s="91" t="s">
        <v>521</v>
      </c>
      <c r="Y35" s="88"/>
      <c r="Z35" s="88"/>
      <c r="AA35" s="89"/>
      <c r="AB35" s="89"/>
    </row>
    <row r="36" spans="1:28" s="96" customFormat="1" ht="76.5" x14ac:dyDescent="0.25">
      <c r="A36" s="80" t="s">
        <v>501</v>
      </c>
      <c r="B36" s="66" t="s">
        <v>29</v>
      </c>
      <c r="C36" s="67" t="s">
        <v>502</v>
      </c>
      <c r="D36" s="66" t="s">
        <v>503</v>
      </c>
      <c r="E36" s="78" t="s">
        <v>504</v>
      </c>
      <c r="F36" s="78" t="s">
        <v>505</v>
      </c>
      <c r="G36" s="68" t="s">
        <v>51</v>
      </c>
      <c r="H36" s="82">
        <v>0</v>
      </c>
      <c r="I36" s="83">
        <v>471010000</v>
      </c>
      <c r="J36" s="83" t="s">
        <v>30</v>
      </c>
      <c r="K36" s="95" t="s">
        <v>506</v>
      </c>
      <c r="L36" s="67" t="s">
        <v>32</v>
      </c>
      <c r="M36" s="82" t="s">
        <v>421</v>
      </c>
      <c r="N36" s="68" t="s">
        <v>37</v>
      </c>
      <c r="O36" s="82" t="s">
        <v>33</v>
      </c>
      <c r="P36" s="69" t="s">
        <v>48</v>
      </c>
      <c r="Q36" s="78" t="s">
        <v>47</v>
      </c>
      <c r="R36" s="71">
        <v>15</v>
      </c>
      <c r="S36" s="90">
        <v>45000</v>
      </c>
      <c r="T36" s="87">
        <f t="shared" si="2"/>
        <v>675000</v>
      </c>
      <c r="U36" s="87">
        <f t="shared" si="3"/>
        <v>756000.00000000012</v>
      </c>
      <c r="V36" s="67"/>
      <c r="W36" s="83">
        <v>2015</v>
      </c>
      <c r="X36" s="67" t="s">
        <v>524</v>
      </c>
      <c r="Y36" s="89"/>
      <c r="Z36" s="89"/>
      <c r="AA36" s="89"/>
      <c r="AB36" s="89"/>
    </row>
    <row r="37" spans="1:28" s="96" customFormat="1" ht="63.75" x14ac:dyDescent="0.25">
      <c r="A37" s="80" t="s">
        <v>491</v>
      </c>
      <c r="B37" s="66" t="s">
        <v>29</v>
      </c>
      <c r="C37" s="67" t="s">
        <v>492</v>
      </c>
      <c r="D37" s="114" t="s">
        <v>493</v>
      </c>
      <c r="E37" s="67" t="s">
        <v>494</v>
      </c>
      <c r="F37" s="114" t="s">
        <v>495</v>
      </c>
      <c r="G37" s="68" t="s">
        <v>51</v>
      </c>
      <c r="H37" s="82">
        <v>0</v>
      </c>
      <c r="I37" s="83">
        <v>471010000</v>
      </c>
      <c r="J37" s="83" t="s">
        <v>30</v>
      </c>
      <c r="K37" s="82" t="s">
        <v>423</v>
      </c>
      <c r="L37" s="82" t="s">
        <v>32</v>
      </c>
      <c r="M37" s="82" t="s">
        <v>421</v>
      </c>
      <c r="N37" s="82" t="s">
        <v>37</v>
      </c>
      <c r="O37" s="82" t="s">
        <v>33</v>
      </c>
      <c r="P37" s="69" t="s">
        <v>75</v>
      </c>
      <c r="Q37" s="70" t="s">
        <v>76</v>
      </c>
      <c r="R37" s="86">
        <v>415</v>
      </c>
      <c r="S37" s="115">
        <v>1560</v>
      </c>
      <c r="T37" s="87">
        <f t="shared" si="2"/>
        <v>647400</v>
      </c>
      <c r="U37" s="87">
        <f t="shared" si="3"/>
        <v>725088.00000000012</v>
      </c>
      <c r="V37" s="67"/>
      <c r="W37" s="83">
        <v>2015</v>
      </c>
      <c r="X37" s="67" t="s">
        <v>422</v>
      </c>
      <c r="Y37" s="89"/>
      <c r="Z37" s="89"/>
      <c r="AA37" s="89"/>
      <c r="AB37" s="89"/>
    </row>
    <row r="38" spans="1:28" s="94" customFormat="1" ht="76.5" x14ac:dyDescent="0.25">
      <c r="A38" s="80" t="s">
        <v>508</v>
      </c>
      <c r="B38" s="66" t="s">
        <v>29</v>
      </c>
      <c r="C38" s="116" t="s">
        <v>509</v>
      </c>
      <c r="D38" s="84" t="s">
        <v>510</v>
      </c>
      <c r="E38" s="67" t="s">
        <v>511</v>
      </c>
      <c r="F38" s="117" t="s">
        <v>512</v>
      </c>
      <c r="G38" s="67" t="s">
        <v>49</v>
      </c>
      <c r="H38" s="67">
        <v>50</v>
      </c>
      <c r="I38" s="68">
        <v>471010000</v>
      </c>
      <c r="J38" s="83" t="s">
        <v>30</v>
      </c>
      <c r="K38" s="68" t="s">
        <v>423</v>
      </c>
      <c r="L38" s="67" t="s">
        <v>513</v>
      </c>
      <c r="M38" s="67" t="s">
        <v>421</v>
      </c>
      <c r="N38" s="68" t="s">
        <v>514</v>
      </c>
      <c r="O38" s="82" t="s">
        <v>515</v>
      </c>
      <c r="P38" s="67">
        <v>112</v>
      </c>
      <c r="Q38" s="67" t="s">
        <v>516</v>
      </c>
      <c r="R38" s="85">
        <v>700000</v>
      </c>
      <c r="S38" s="111">
        <v>129.74</v>
      </c>
      <c r="T38" s="111">
        <f t="shared" si="2"/>
        <v>90818000</v>
      </c>
      <c r="U38" s="73">
        <f t="shared" si="3"/>
        <v>101716160.00000001</v>
      </c>
      <c r="V38" s="67" t="s">
        <v>517</v>
      </c>
      <c r="W38" s="68">
        <v>2015</v>
      </c>
      <c r="X38" s="67" t="s">
        <v>523</v>
      </c>
      <c r="Y38" s="92"/>
      <c r="Z38" s="92"/>
      <c r="AA38" s="93"/>
      <c r="AB38" s="93"/>
    </row>
    <row r="39" spans="1:28" s="94" customFormat="1" x14ac:dyDescent="0.25">
      <c r="A39" s="65" t="s">
        <v>28</v>
      </c>
      <c r="B39" s="66"/>
      <c r="C39" s="67"/>
      <c r="D39" s="67"/>
      <c r="E39" s="67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69"/>
      <c r="Q39" s="78"/>
      <c r="R39" s="71"/>
      <c r="S39" s="72"/>
      <c r="T39" s="97">
        <f>SUM(T17:T38)</f>
        <v>93818112.357142851</v>
      </c>
      <c r="U39" s="97">
        <f>SUM(U17:U38)</f>
        <v>105076285.84000002</v>
      </c>
      <c r="V39" s="67"/>
      <c r="W39" s="74"/>
      <c r="X39" s="67"/>
      <c r="Y39" s="92"/>
      <c r="Z39" s="92"/>
      <c r="AA39" s="93"/>
      <c r="AB39" s="93"/>
    </row>
    <row r="40" spans="1:28" s="94" customFormat="1" x14ac:dyDescent="0.25">
      <c r="A40" s="65" t="s">
        <v>25</v>
      </c>
      <c r="B40" s="66"/>
      <c r="C40" s="67"/>
      <c r="D40" s="67"/>
      <c r="E40" s="67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9"/>
      <c r="Q40" s="70"/>
      <c r="R40" s="71"/>
      <c r="S40" s="72"/>
      <c r="T40" s="73"/>
      <c r="U40" s="73"/>
      <c r="V40" s="67"/>
      <c r="W40" s="74"/>
      <c r="X40" s="67"/>
      <c r="Y40" s="92"/>
      <c r="Z40" s="92"/>
      <c r="AA40" s="93"/>
      <c r="AB40" s="93"/>
    </row>
    <row r="41" spans="1:28" s="94" customFormat="1" x14ac:dyDescent="0.25">
      <c r="A41" s="77" t="s">
        <v>31</v>
      </c>
      <c r="B41" s="66"/>
      <c r="C41" s="67"/>
      <c r="D41" s="67"/>
      <c r="E41" s="67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9"/>
      <c r="Q41" s="70"/>
      <c r="R41" s="71"/>
      <c r="S41" s="72"/>
      <c r="T41" s="73"/>
      <c r="U41" s="73"/>
      <c r="V41" s="67"/>
      <c r="W41" s="74"/>
      <c r="X41" s="67"/>
      <c r="Y41" s="92"/>
      <c r="Z41" s="92"/>
      <c r="AA41" s="93"/>
      <c r="AB41" s="93"/>
    </row>
    <row r="42" spans="1:28" s="96" customFormat="1" ht="51" x14ac:dyDescent="0.25">
      <c r="A42" s="80" t="s">
        <v>525</v>
      </c>
      <c r="B42" s="81" t="s">
        <v>29</v>
      </c>
      <c r="C42" s="53" t="s">
        <v>425</v>
      </c>
      <c r="D42" s="53" t="s">
        <v>426</v>
      </c>
      <c r="E42" s="53" t="s">
        <v>427</v>
      </c>
      <c r="F42" s="91" t="s">
        <v>428</v>
      </c>
      <c r="G42" s="68" t="s">
        <v>36</v>
      </c>
      <c r="H42" s="82">
        <v>0</v>
      </c>
      <c r="I42" s="83">
        <v>471010000</v>
      </c>
      <c r="J42" s="83" t="s">
        <v>30</v>
      </c>
      <c r="K42" s="82" t="s">
        <v>490</v>
      </c>
      <c r="L42" s="82" t="s">
        <v>32</v>
      </c>
      <c r="M42" s="82" t="s">
        <v>421</v>
      </c>
      <c r="N42" s="68" t="s">
        <v>37</v>
      </c>
      <c r="O42" s="82" t="s">
        <v>33</v>
      </c>
      <c r="P42" s="84" t="s">
        <v>40</v>
      </c>
      <c r="Q42" s="78" t="s">
        <v>41</v>
      </c>
      <c r="R42" s="71">
        <v>6</v>
      </c>
      <c r="S42" s="90">
        <v>7907.142857142856</v>
      </c>
      <c r="T42" s="87">
        <f t="shared" ref="T42:T55" si="4">R42*S42</f>
        <v>47442.857142857138</v>
      </c>
      <c r="U42" s="87">
        <f t="shared" ref="U42:U55" si="5">T42*1.12</f>
        <v>53136</v>
      </c>
      <c r="V42" s="91"/>
      <c r="W42" s="83">
        <v>2015</v>
      </c>
      <c r="X42" s="91"/>
      <c r="Y42" s="88"/>
      <c r="Z42" s="88"/>
      <c r="AA42" s="89"/>
      <c r="AB42" s="89"/>
    </row>
    <row r="43" spans="1:28" s="96" customFormat="1" ht="51" x14ac:dyDescent="0.25">
      <c r="A43" s="80" t="s">
        <v>526</v>
      </c>
      <c r="B43" s="81" t="s">
        <v>29</v>
      </c>
      <c r="C43" s="53" t="s">
        <v>430</v>
      </c>
      <c r="D43" s="53" t="s">
        <v>431</v>
      </c>
      <c r="E43" s="53" t="s">
        <v>432</v>
      </c>
      <c r="F43" s="91" t="s">
        <v>433</v>
      </c>
      <c r="G43" s="68" t="s">
        <v>36</v>
      </c>
      <c r="H43" s="82">
        <v>0</v>
      </c>
      <c r="I43" s="83">
        <v>471010000</v>
      </c>
      <c r="J43" s="83" t="s">
        <v>30</v>
      </c>
      <c r="K43" s="82" t="s">
        <v>490</v>
      </c>
      <c r="L43" s="82" t="s">
        <v>32</v>
      </c>
      <c r="M43" s="82" t="s">
        <v>421</v>
      </c>
      <c r="N43" s="68" t="s">
        <v>37</v>
      </c>
      <c r="O43" s="82" t="s">
        <v>33</v>
      </c>
      <c r="P43" s="84" t="s">
        <v>109</v>
      </c>
      <c r="Q43" s="78" t="s">
        <v>110</v>
      </c>
      <c r="R43" s="71">
        <v>6</v>
      </c>
      <c r="S43" s="90">
        <v>55866.07142857142</v>
      </c>
      <c r="T43" s="87">
        <f t="shared" si="4"/>
        <v>335196.42857142852</v>
      </c>
      <c r="U43" s="87">
        <f t="shared" si="5"/>
        <v>375420</v>
      </c>
      <c r="V43" s="91"/>
      <c r="W43" s="83">
        <v>2015</v>
      </c>
      <c r="X43" s="91"/>
      <c r="Y43" s="88"/>
      <c r="Z43" s="88"/>
      <c r="AA43" s="89"/>
      <c r="AB43" s="89"/>
    </row>
    <row r="44" spans="1:28" s="96" customFormat="1" ht="63.75" x14ac:dyDescent="0.25">
      <c r="A44" s="80" t="s">
        <v>527</v>
      </c>
      <c r="B44" s="81" t="s">
        <v>29</v>
      </c>
      <c r="C44" s="53" t="s">
        <v>435</v>
      </c>
      <c r="D44" s="53" t="s">
        <v>45</v>
      </c>
      <c r="E44" s="53" t="s">
        <v>436</v>
      </c>
      <c r="F44" s="91" t="s">
        <v>437</v>
      </c>
      <c r="G44" s="68" t="s">
        <v>36</v>
      </c>
      <c r="H44" s="82">
        <v>0</v>
      </c>
      <c r="I44" s="83">
        <v>471010000</v>
      </c>
      <c r="J44" s="83" t="s">
        <v>30</v>
      </c>
      <c r="K44" s="82" t="s">
        <v>490</v>
      </c>
      <c r="L44" s="82" t="s">
        <v>32</v>
      </c>
      <c r="M44" s="82" t="s">
        <v>421</v>
      </c>
      <c r="N44" s="68" t="s">
        <v>37</v>
      </c>
      <c r="O44" s="82" t="s">
        <v>33</v>
      </c>
      <c r="P44" s="84" t="s">
        <v>40</v>
      </c>
      <c r="Q44" s="78" t="s">
        <v>41</v>
      </c>
      <c r="R44" s="71">
        <v>6</v>
      </c>
      <c r="S44" s="90">
        <v>18885.714285714283</v>
      </c>
      <c r="T44" s="87">
        <f t="shared" si="4"/>
        <v>113314.2857142857</v>
      </c>
      <c r="U44" s="87">
        <f t="shared" si="5"/>
        <v>126911.99999999999</v>
      </c>
      <c r="V44" s="91"/>
      <c r="W44" s="83">
        <v>2015</v>
      </c>
      <c r="X44" s="91"/>
      <c r="Y44" s="88"/>
      <c r="Z44" s="88"/>
      <c r="AA44" s="89"/>
      <c r="AB44" s="89"/>
    </row>
    <row r="45" spans="1:28" s="96" customFormat="1" ht="63.75" x14ac:dyDescent="0.25">
      <c r="A45" s="80" t="s">
        <v>528</v>
      </c>
      <c r="B45" s="81" t="s">
        <v>29</v>
      </c>
      <c r="C45" s="53" t="s">
        <v>85</v>
      </c>
      <c r="D45" s="53" t="s">
        <v>45</v>
      </c>
      <c r="E45" s="53" t="s">
        <v>86</v>
      </c>
      <c r="F45" s="91" t="s">
        <v>439</v>
      </c>
      <c r="G45" s="68" t="s">
        <v>36</v>
      </c>
      <c r="H45" s="82">
        <v>0</v>
      </c>
      <c r="I45" s="83">
        <v>471010000</v>
      </c>
      <c r="J45" s="83" t="s">
        <v>30</v>
      </c>
      <c r="K45" s="82" t="s">
        <v>490</v>
      </c>
      <c r="L45" s="82" t="s">
        <v>32</v>
      </c>
      <c r="M45" s="82" t="s">
        <v>421</v>
      </c>
      <c r="N45" s="68" t="s">
        <v>37</v>
      </c>
      <c r="O45" s="82" t="s">
        <v>33</v>
      </c>
      <c r="P45" s="84" t="s">
        <v>40</v>
      </c>
      <c r="Q45" s="78" t="s">
        <v>41</v>
      </c>
      <c r="R45" s="71">
        <v>6</v>
      </c>
      <c r="S45" s="90">
        <v>8794.875</v>
      </c>
      <c r="T45" s="87">
        <f t="shared" si="4"/>
        <v>52769.25</v>
      </c>
      <c r="U45" s="87">
        <f t="shared" si="5"/>
        <v>59101.560000000005</v>
      </c>
      <c r="V45" s="91"/>
      <c r="W45" s="83">
        <v>2015</v>
      </c>
      <c r="X45" s="91"/>
      <c r="Y45" s="88"/>
      <c r="Z45" s="88"/>
      <c r="AA45" s="89"/>
      <c r="AB45" s="89"/>
    </row>
    <row r="46" spans="1:28" s="96" customFormat="1" ht="63.75" x14ac:dyDescent="0.25">
      <c r="A46" s="80" t="s">
        <v>529</v>
      </c>
      <c r="B46" s="81" t="s">
        <v>29</v>
      </c>
      <c r="C46" s="53" t="s">
        <v>85</v>
      </c>
      <c r="D46" s="53" t="s">
        <v>45</v>
      </c>
      <c r="E46" s="53" t="s">
        <v>86</v>
      </c>
      <c r="F46" s="91" t="s">
        <v>441</v>
      </c>
      <c r="G46" s="68" t="s">
        <v>36</v>
      </c>
      <c r="H46" s="82">
        <v>0</v>
      </c>
      <c r="I46" s="83">
        <v>471010000</v>
      </c>
      <c r="J46" s="83" t="s">
        <v>30</v>
      </c>
      <c r="K46" s="82" t="s">
        <v>490</v>
      </c>
      <c r="L46" s="82" t="s">
        <v>32</v>
      </c>
      <c r="M46" s="82" t="s">
        <v>421</v>
      </c>
      <c r="N46" s="68" t="s">
        <v>37</v>
      </c>
      <c r="O46" s="82" t="s">
        <v>33</v>
      </c>
      <c r="P46" s="84" t="s">
        <v>40</v>
      </c>
      <c r="Q46" s="78" t="s">
        <v>41</v>
      </c>
      <c r="R46" s="71">
        <v>6</v>
      </c>
      <c r="S46" s="90">
        <v>13749.732142857141</v>
      </c>
      <c r="T46" s="87">
        <f t="shared" si="4"/>
        <v>82498.392857142841</v>
      </c>
      <c r="U46" s="87">
        <f t="shared" si="5"/>
        <v>92398.2</v>
      </c>
      <c r="V46" s="91"/>
      <c r="W46" s="83">
        <v>2015</v>
      </c>
      <c r="X46" s="91"/>
      <c r="Y46" s="88"/>
      <c r="Z46" s="88"/>
      <c r="AA46" s="89"/>
      <c r="AB46" s="89"/>
    </row>
    <row r="47" spans="1:28" s="96" customFormat="1" ht="63.75" x14ac:dyDescent="0.25">
      <c r="A47" s="80" t="s">
        <v>530</v>
      </c>
      <c r="B47" s="81" t="s">
        <v>29</v>
      </c>
      <c r="C47" s="53" t="s">
        <v>85</v>
      </c>
      <c r="D47" s="53" t="s">
        <v>45</v>
      </c>
      <c r="E47" s="53" t="s">
        <v>86</v>
      </c>
      <c r="F47" s="91" t="s">
        <v>443</v>
      </c>
      <c r="G47" s="68" t="s">
        <v>36</v>
      </c>
      <c r="H47" s="82">
        <v>0</v>
      </c>
      <c r="I47" s="83">
        <v>471010000</v>
      </c>
      <c r="J47" s="83" t="s">
        <v>30</v>
      </c>
      <c r="K47" s="82" t="s">
        <v>490</v>
      </c>
      <c r="L47" s="82" t="s">
        <v>32</v>
      </c>
      <c r="M47" s="82" t="s">
        <v>421</v>
      </c>
      <c r="N47" s="68" t="s">
        <v>37</v>
      </c>
      <c r="O47" s="82" t="s">
        <v>33</v>
      </c>
      <c r="P47" s="84" t="s">
        <v>40</v>
      </c>
      <c r="Q47" s="78" t="s">
        <v>41</v>
      </c>
      <c r="R47" s="71">
        <v>6</v>
      </c>
      <c r="S47" s="90">
        <v>16092.857142857141</v>
      </c>
      <c r="T47" s="87">
        <f t="shared" si="4"/>
        <v>96557.142857142841</v>
      </c>
      <c r="U47" s="87">
        <f t="shared" si="5"/>
        <v>108143.99999999999</v>
      </c>
      <c r="V47" s="91"/>
      <c r="W47" s="83">
        <v>2015</v>
      </c>
      <c r="X47" s="91"/>
      <c r="Y47" s="88"/>
      <c r="Z47" s="88"/>
      <c r="AA47" s="89"/>
      <c r="AB47" s="89"/>
    </row>
    <row r="48" spans="1:28" s="96" customFormat="1" ht="89.25" x14ac:dyDescent="0.25">
      <c r="A48" s="80" t="s">
        <v>531</v>
      </c>
      <c r="B48" s="81" t="s">
        <v>29</v>
      </c>
      <c r="C48" s="53" t="s">
        <v>445</v>
      </c>
      <c r="D48" s="53" t="s">
        <v>446</v>
      </c>
      <c r="E48" s="53" t="s">
        <v>447</v>
      </c>
      <c r="F48" s="91" t="s">
        <v>448</v>
      </c>
      <c r="G48" s="68" t="s">
        <v>36</v>
      </c>
      <c r="H48" s="82">
        <v>0</v>
      </c>
      <c r="I48" s="83">
        <v>471010000</v>
      </c>
      <c r="J48" s="83" t="s">
        <v>30</v>
      </c>
      <c r="K48" s="82" t="s">
        <v>490</v>
      </c>
      <c r="L48" s="82" t="s">
        <v>32</v>
      </c>
      <c r="M48" s="82" t="s">
        <v>421</v>
      </c>
      <c r="N48" s="68" t="s">
        <v>37</v>
      </c>
      <c r="O48" s="82" t="s">
        <v>33</v>
      </c>
      <c r="P48" s="84" t="s">
        <v>40</v>
      </c>
      <c r="Q48" s="78" t="s">
        <v>41</v>
      </c>
      <c r="R48" s="71">
        <v>6</v>
      </c>
      <c r="S48" s="90">
        <v>1997.4285714285711</v>
      </c>
      <c r="T48" s="87">
        <f t="shared" si="4"/>
        <v>11984.571428571428</v>
      </c>
      <c r="U48" s="87">
        <f t="shared" si="5"/>
        <v>13422.72</v>
      </c>
      <c r="V48" s="91"/>
      <c r="W48" s="83">
        <v>2015</v>
      </c>
      <c r="X48" s="91"/>
      <c r="Y48" s="88"/>
      <c r="Z48" s="88"/>
      <c r="AA48" s="89"/>
      <c r="AB48" s="89"/>
    </row>
    <row r="49" spans="1:28" s="96" customFormat="1" ht="89.25" x14ac:dyDescent="0.25">
      <c r="A49" s="80" t="s">
        <v>532</v>
      </c>
      <c r="B49" s="81" t="s">
        <v>29</v>
      </c>
      <c r="C49" s="53" t="s">
        <v>445</v>
      </c>
      <c r="D49" s="53" t="s">
        <v>446</v>
      </c>
      <c r="E49" s="53" t="s">
        <v>447</v>
      </c>
      <c r="F49" s="91" t="s">
        <v>450</v>
      </c>
      <c r="G49" s="68" t="s">
        <v>36</v>
      </c>
      <c r="H49" s="82">
        <v>0</v>
      </c>
      <c r="I49" s="83">
        <v>471010000</v>
      </c>
      <c r="J49" s="83" t="s">
        <v>30</v>
      </c>
      <c r="K49" s="82" t="s">
        <v>490</v>
      </c>
      <c r="L49" s="82" t="s">
        <v>32</v>
      </c>
      <c r="M49" s="82" t="s">
        <v>421</v>
      </c>
      <c r="N49" s="68" t="s">
        <v>37</v>
      </c>
      <c r="O49" s="82" t="s">
        <v>33</v>
      </c>
      <c r="P49" s="84" t="s">
        <v>40</v>
      </c>
      <c r="Q49" s="78" t="s">
        <v>41</v>
      </c>
      <c r="R49" s="71">
        <v>6</v>
      </c>
      <c r="S49" s="90">
        <v>1334.7142857142858</v>
      </c>
      <c r="T49" s="87">
        <f t="shared" si="4"/>
        <v>8008.2857142857147</v>
      </c>
      <c r="U49" s="87">
        <f t="shared" si="5"/>
        <v>8969.2800000000007</v>
      </c>
      <c r="V49" s="91"/>
      <c r="W49" s="83">
        <v>2015</v>
      </c>
      <c r="X49" s="91"/>
      <c r="Y49" s="88"/>
      <c r="Z49" s="88"/>
      <c r="AA49" s="89"/>
      <c r="AB49" s="89"/>
    </row>
    <row r="50" spans="1:28" s="96" customFormat="1" ht="51" x14ac:dyDescent="0.25">
      <c r="A50" s="80" t="s">
        <v>533</v>
      </c>
      <c r="B50" s="81" t="s">
        <v>29</v>
      </c>
      <c r="C50" s="53" t="s">
        <v>452</v>
      </c>
      <c r="D50" s="53" t="s">
        <v>446</v>
      </c>
      <c r="E50" s="53" t="s">
        <v>453</v>
      </c>
      <c r="F50" s="91" t="s">
        <v>454</v>
      </c>
      <c r="G50" s="68" t="s">
        <v>36</v>
      </c>
      <c r="H50" s="82">
        <v>0</v>
      </c>
      <c r="I50" s="83">
        <v>471010000</v>
      </c>
      <c r="J50" s="83" t="s">
        <v>30</v>
      </c>
      <c r="K50" s="82" t="s">
        <v>490</v>
      </c>
      <c r="L50" s="82" t="s">
        <v>32</v>
      </c>
      <c r="M50" s="82" t="s">
        <v>421</v>
      </c>
      <c r="N50" s="68" t="s">
        <v>37</v>
      </c>
      <c r="O50" s="82" t="s">
        <v>33</v>
      </c>
      <c r="P50" s="84" t="s">
        <v>40</v>
      </c>
      <c r="Q50" s="78" t="s">
        <v>41</v>
      </c>
      <c r="R50" s="71">
        <v>6</v>
      </c>
      <c r="S50" s="90">
        <v>1768.2678571428571</v>
      </c>
      <c r="T50" s="87">
        <f t="shared" si="4"/>
        <v>10609.607142857143</v>
      </c>
      <c r="U50" s="87">
        <f t="shared" si="5"/>
        <v>11882.760000000002</v>
      </c>
      <c r="V50" s="91"/>
      <c r="W50" s="83">
        <v>2015</v>
      </c>
      <c r="X50" s="91"/>
      <c r="Y50" s="88"/>
      <c r="Z50" s="88"/>
      <c r="AA50" s="89"/>
      <c r="AB50" s="89"/>
    </row>
    <row r="51" spans="1:28" s="96" customFormat="1" ht="51" x14ac:dyDescent="0.25">
      <c r="A51" s="80" t="s">
        <v>534</v>
      </c>
      <c r="B51" s="81" t="s">
        <v>29</v>
      </c>
      <c r="C51" s="53" t="s">
        <v>452</v>
      </c>
      <c r="D51" s="53" t="s">
        <v>446</v>
      </c>
      <c r="E51" s="53" t="s">
        <v>453</v>
      </c>
      <c r="F51" s="91" t="s">
        <v>456</v>
      </c>
      <c r="G51" s="68" t="s">
        <v>36</v>
      </c>
      <c r="H51" s="82">
        <v>0</v>
      </c>
      <c r="I51" s="83">
        <v>471010000</v>
      </c>
      <c r="J51" s="83" t="s">
        <v>30</v>
      </c>
      <c r="K51" s="82" t="s">
        <v>490</v>
      </c>
      <c r="L51" s="82" t="s">
        <v>32</v>
      </c>
      <c r="M51" s="82" t="s">
        <v>421</v>
      </c>
      <c r="N51" s="68" t="s">
        <v>37</v>
      </c>
      <c r="O51" s="82" t="s">
        <v>33</v>
      </c>
      <c r="P51" s="84" t="s">
        <v>40</v>
      </c>
      <c r="Q51" s="78" t="s">
        <v>41</v>
      </c>
      <c r="R51" s="71">
        <v>6</v>
      </c>
      <c r="S51" s="90">
        <v>1492.6517857142856</v>
      </c>
      <c r="T51" s="87">
        <f t="shared" si="4"/>
        <v>8955.9107142857138</v>
      </c>
      <c r="U51" s="87">
        <f t="shared" si="5"/>
        <v>10030.620000000001</v>
      </c>
      <c r="V51" s="91"/>
      <c r="W51" s="83">
        <v>2015</v>
      </c>
      <c r="X51" s="91"/>
      <c r="Y51" s="88"/>
      <c r="Z51" s="88"/>
      <c r="AA51" s="89"/>
      <c r="AB51" s="89"/>
    </row>
    <row r="52" spans="1:28" s="96" customFormat="1" ht="51" x14ac:dyDescent="0.25">
      <c r="A52" s="80" t="s">
        <v>535</v>
      </c>
      <c r="B52" s="81" t="s">
        <v>29</v>
      </c>
      <c r="C52" s="53" t="s">
        <v>452</v>
      </c>
      <c r="D52" s="53" t="s">
        <v>446</v>
      </c>
      <c r="E52" s="53" t="s">
        <v>453</v>
      </c>
      <c r="F52" s="53" t="s">
        <v>458</v>
      </c>
      <c r="G52" s="68" t="s">
        <v>36</v>
      </c>
      <c r="H52" s="82">
        <v>0</v>
      </c>
      <c r="I52" s="83">
        <v>471010000</v>
      </c>
      <c r="J52" s="83" t="s">
        <v>30</v>
      </c>
      <c r="K52" s="82" t="s">
        <v>490</v>
      </c>
      <c r="L52" s="82" t="s">
        <v>32</v>
      </c>
      <c r="M52" s="82" t="s">
        <v>421</v>
      </c>
      <c r="N52" s="68" t="s">
        <v>37</v>
      </c>
      <c r="O52" s="82" t="s">
        <v>33</v>
      </c>
      <c r="P52" s="84" t="s">
        <v>40</v>
      </c>
      <c r="Q52" s="78" t="s">
        <v>41</v>
      </c>
      <c r="R52" s="71">
        <v>6</v>
      </c>
      <c r="S52" s="90">
        <v>2489.8125</v>
      </c>
      <c r="T52" s="87">
        <f t="shared" si="4"/>
        <v>14938.875</v>
      </c>
      <c r="U52" s="87">
        <f t="shared" si="5"/>
        <v>16731.54</v>
      </c>
      <c r="V52" s="91"/>
      <c r="W52" s="83">
        <v>2015</v>
      </c>
      <c r="X52" s="91"/>
      <c r="Y52" s="88"/>
      <c r="Z52" s="88"/>
      <c r="AA52" s="89"/>
      <c r="AB52" s="89"/>
    </row>
    <row r="53" spans="1:28" s="96" customFormat="1" ht="51" x14ac:dyDescent="0.25">
      <c r="A53" s="80" t="s">
        <v>536</v>
      </c>
      <c r="B53" s="81" t="s">
        <v>29</v>
      </c>
      <c r="C53" s="53" t="s">
        <v>460</v>
      </c>
      <c r="D53" s="53" t="s">
        <v>111</v>
      </c>
      <c r="E53" s="53" t="s">
        <v>461</v>
      </c>
      <c r="F53" s="91" t="s">
        <v>462</v>
      </c>
      <c r="G53" s="68" t="s">
        <v>36</v>
      </c>
      <c r="H53" s="82">
        <v>0</v>
      </c>
      <c r="I53" s="83">
        <v>471010000</v>
      </c>
      <c r="J53" s="83" t="s">
        <v>30</v>
      </c>
      <c r="K53" s="82" t="s">
        <v>490</v>
      </c>
      <c r="L53" s="82" t="s">
        <v>32</v>
      </c>
      <c r="M53" s="82" t="s">
        <v>421</v>
      </c>
      <c r="N53" s="68" t="s">
        <v>37</v>
      </c>
      <c r="O53" s="82" t="s">
        <v>33</v>
      </c>
      <c r="P53" s="84" t="s">
        <v>109</v>
      </c>
      <c r="Q53" s="78" t="s">
        <v>110</v>
      </c>
      <c r="R53" s="71">
        <v>6</v>
      </c>
      <c r="S53" s="72">
        <v>1617.8571428571427</v>
      </c>
      <c r="T53" s="87">
        <f t="shared" si="4"/>
        <v>9707.1428571428551</v>
      </c>
      <c r="U53" s="87">
        <f t="shared" si="5"/>
        <v>10871.999999999998</v>
      </c>
      <c r="V53" s="91"/>
      <c r="W53" s="83">
        <v>2015</v>
      </c>
      <c r="X53" s="91"/>
      <c r="Y53" s="88"/>
      <c r="Z53" s="88"/>
      <c r="AA53" s="89"/>
      <c r="AB53" s="89"/>
    </row>
    <row r="54" spans="1:28" s="96" customFormat="1" ht="51" x14ac:dyDescent="0.25">
      <c r="A54" s="80" t="s">
        <v>537</v>
      </c>
      <c r="B54" s="81" t="s">
        <v>29</v>
      </c>
      <c r="C54" s="53" t="s">
        <v>464</v>
      </c>
      <c r="D54" s="53" t="s">
        <v>45</v>
      </c>
      <c r="E54" s="53" t="s">
        <v>465</v>
      </c>
      <c r="F54" s="91" t="s">
        <v>466</v>
      </c>
      <c r="G54" s="68" t="s">
        <v>36</v>
      </c>
      <c r="H54" s="82">
        <v>0</v>
      </c>
      <c r="I54" s="83">
        <v>471010000</v>
      </c>
      <c r="J54" s="83" t="s">
        <v>30</v>
      </c>
      <c r="K54" s="82" t="s">
        <v>490</v>
      </c>
      <c r="L54" s="82" t="s">
        <v>32</v>
      </c>
      <c r="M54" s="82" t="s">
        <v>421</v>
      </c>
      <c r="N54" s="68" t="s">
        <v>37</v>
      </c>
      <c r="O54" s="82" t="s">
        <v>33</v>
      </c>
      <c r="P54" s="84" t="s">
        <v>40</v>
      </c>
      <c r="Q54" s="78" t="s">
        <v>41</v>
      </c>
      <c r="R54" s="71">
        <v>6</v>
      </c>
      <c r="S54" s="111">
        <v>1486.4553571428569</v>
      </c>
      <c r="T54" s="87">
        <f t="shared" si="4"/>
        <v>8918.7321428571413</v>
      </c>
      <c r="U54" s="87">
        <f t="shared" si="5"/>
        <v>9988.98</v>
      </c>
      <c r="V54" s="91"/>
      <c r="W54" s="83">
        <v>2015</v>
      </c>
      <c r="X54" s="91"/>
      <c r="Y54" s="88"/>
      <c r="Z54" s="88"/>
      <c r="AA54" s="89"/>
      <c r="AB54" s="89"/>
    </row>
    <row r="55" spans="1:28" s="96" customFormat="1" ht="51" x14ac:dyDescent="0.25">
      <c r="A55" s="80" t="s">
        <v>538</v>
      </c>
      <c r="B55" s="81" t="s">
        <v>29</v>
      </c>
      <c r="C55" s="53" t="s">
        <v>464</v>
      </c>
      <c r="D55" s="53" t="s">
        <v>45</v>
      </c>
      <c r="E55" s="53" t="s">
        <v>465</v>
      </c>
      <c r="F55" s="91" t="s">
        <v>468</v>
      </c>
      <c r="G55" s="68" t="s">
        <v>36</v>
      </c>
      <c r="H55" s="82">
        <v>0</v>
      </c>
      <c r="I55" s="83">
        <v>471010000</v>
      </c>
      <c r="J55" s="83" t="s">
        <v>30</v>
      </c>
      <c r="K55" s="82" t="s">
        <v>490</v>
      </c>
      <c r="L55" s="82" t="s">
        <v>32</v>
      </c>
      <c r="M55" s="82" t="s">
        <v>421</v>
      </c>
      <c r="N55" s="68" t="s">
        <v>37</v>
      </c>
      <c r="O55" s="82" t="s">
        <v>33</v>
      </c>
      <c r="P55" s="84" t="s">
        <v>40</v>
      </c>
      <c r="Q55" s="78" t="s">
        <v>41</v>
      </c>
      <c r="R55" s="71">
        <v>6</v>
      </c>
      <c r="S55" s="111">
        <v>2201.8125</v>
      </c>
      <c r="T55" s="87">
        <f t="shared" si="4"/>
        <v>13210.875</v>
      </c>
      <c r="U55" s="87">
        <f t="shared" si="5"/>
        <v>14796.180000000002</v>
      </c>
      <c r="V55" s="91"/>
      <c r="W55" s="83">
        <v>2015</v>
      </c>
      <c r="X55" s="91"/>
      <c r="Y55" s="88"/>
      <c r="Z55" s="88"/>
      <c r="AA55" s="89"/>
      <c r="AB55" s="89"/>
    </row>
    <row r="56" spans="1:28" s="112" customFormat="1" ht="51" x14ac:dyDescent="0.25">
      <c r="A56" s="66" t="s">
        <v>539</v>
      </c>
      <c r="B56" s="66" t="s">
        <v>29</v>
      </c>
      <c r="C56" s="67" t="s">
        <v>470</v>
      </c>
      <c r="D56" s="67" t="s">
        <v>471</v>
      </c>
      <c r="E56" s="67" t="s">
        <v>472</v>
      </c>
      <c r="F56" s="67" t="s">
        <v>473</v>
      </c>
      <c r="G56" s="68" t="s">
        <v>36</v>
      </c>
      <c r="H56" s="68">
        <v>0</v>
      </c>
      <c r="I56" s="68">
        <v>471010000</v>
      </c>
      <c r="J56" s="68" t="s">
        <v>30</v>
      </c>
      <c r="K56" s="82" t="s">
        <v>490</v>
      </c>
      <c r="L56" s="68" t="s">
        <v>32</v>
      </c>
      <c r="M56" s="68" t="s">
        <v>421</v>
      </c>
      <c r="N56" s="68" t="s">
        <v>37</v>
      </c>
      <c r="O56" s="68" t="s">
        <v>33</v>
      </c>
      <c r="P56" s="69" t="s">
        <v>40</v>
      </c>
      <c r="Q56" s="78" t="s">
        <v>41</v>
      </c>
      <c r="R56" s="71">
        <v>36</v>
      </c>
      <c r="S56" s="90">
        <v>6500</v>
      </c>
      <c r="T56" s="73">
        <f>R56*S56</f>
        <v>234000</v>
      </c>
      <c r="U56" s="73">
        <f>T56*1.12</f>
        <v>262080.00000000003</v>
      </c>
      <c r="V56" s="67"/>
      <c r="W56" s="68">
        <v>2015</v>
      </c>
      <c r="X56" s="67"/>
      <c r="AA56" s="113"/>
      <c r="AB56" s="113"/>
    </row>
    <row r="57" spans="1:28" s="112" customFormat="1" ht="51" x14ac:dyDescent="0.25">
      <c r="A57" s="66" t="s">
        <v>540</v>
      </c>
      <c r="B57" s="66" t="s">
        <v>29</v>
      </c>
      <c r="C57" s="67" t="s">
        <v>476</v>
      </c>
      <c r="D57" s="67" t="s">
        <v>471</v>
      </c>
      <c r="E57" s="67" t="s">
        <v>477</v>
      </c>
      <c r="F57" s="67" t="s">
        <v>478</v>
      </c>
      <c r="G57" s="68" t="s">
        <v>36</v>
      </c>
      <c r="H57" s="68">
        <v>0</v>
      </c>
      <c r="I57" s="68">
        <v>471010000</v>
      </c>
      <c r="J57" s="68" t="s">
        <v>30</v>
      </c>
      <c r="K57" s="82" t="s">
        <v>490</v>
      </c>
      <c r="L57" s="68" t="s">
        <v>32</v>
      </c>
      <c r="M57" s="68" t="s">
        <v>421</v>
      </c>
      <c r="N57" s="68" t="s">
        <v>37</v>
      </c>
      <c r="O57" s="68" t="s">
        <v>33</v>
      </c>
      <c r="P57" s="69" t="s">
        <v>40</v>
      </c>
      <c r="Q57" s="78" t="s">
        <v>41</v>
      </c>
      <c r="R57" s="71">
        <v>18</v>
      </c>
      <c r="S57" s="90">
        <v>5300</v>
      </c>
      <c r="T57" s="73">
        <f>R57*S57</f>
        <v>95400</v>
      </c>
      <c r="U57" s="73">
        <f>T57*1.12</f>
        <v>106848.00000000001</v>
      </c>
      <c r="V57" s="67"/>
      <c r="W57" s="68">
        <v>2015</v>
      </c>
      <c r="X57" s="67"/>
      <c r="AA57" s="113"/>
      <c r="AB57" s="113"/>
    </row>
    <row r="58" spans="1:28" s="112" customFormat="1" ht="51" x14ac:dyDescent="0.25">
      <c r="A58" s="66" t="s">
        <v>541</v>
      </c>
      <c r="B58" s="66" t="s">
        <v>29</v>
      </c>
      <c r="C58" s="67" t="s">
        <v>480</v>
      </c>
      <c r="D58" s="67" t="s">
        <v>471</v>
      </c>
      <c r="E58" s="67" t="s">
        <v>481</v>
      </c>
      <c r="F58" s="67" t="s">
        <v>482</v>
      </c>
      <c r="G58" s="68" t="s">
        <v>36</v>
      </c>
      <c r="H58" s="68">
        <v>0</v>
      </c>
      <c r="I58" s="68">
        <v>471010000</v>
      </c>
      <c r="J58" s="68" t="s">
        <v>30</v>
      </c>
      <c r="K58" s="82" t="s">
        <v>490</v>
      </c>
      <c r="L58" s="68" t="s">
        <v>32</v>
      </c>
      <c r="M58" s="68" t="s">
        <v>421</v>
      </c>
      <c r="N58" s="68" t="s">
        <v>37</v>
      </c>
      <c r="O58" s="68" t="s">
        <v>33</v>
      </c>
      <c r="P58" s="69" t="s">
        <v>40</v>
      </c>
      <c r="Q58" s="78" t="s">
        <v>41</v>
      </c>
      <c r="R58" s="71">
        <v>36</v>
      </c>
      <c r="S58" s="90">
        <v>6100</v>
      </c>
      <c r="T58" s="73">
        <f>R58*S58</f>
        <v>219600</v>
      </c>
      <c r="U58" s="73">
        <f>T58*1.12</f>
        <v>245952.00000000003</v>
      </c>
      <c r="V58" s="67"/>
      <c r="W58" s="68">
        <v>2015</v>
      </c>
      <c r="X58" s="67"/>
      <c r="AA58" s="113"/>
      <c r="AB58" s="113"/>
    </row>
    <row r="59" spans="1:28" s="112" customFormat="1" ht="51" x14ac:dyDescent="0.25">
      <c r="A59" s="66" t="s">
        <v>542</v>
      </c>
      <c r="B59" s="66" t="s">
        <v>29</v>
      </c>
      <c r="C59" s="67" t="s">
        <v>476</v>
      </c>
      <c r="D59" s="67" t="s">
        <v>471</v>
      </c>
      <c r="E59" s="67" t="s">
        <v>477</v>
      </c>
      <c r="F59" s="67" t="s">
        <v>484</v>
      </c>
      <c r="G59" s="68" t="s">
        <v>36</v>
      </c>
      <c r="H59" s="68">
        <v>0</v>
      </c>
      <c r="I59" s="68">
        <v>471010000</v>
      </c>
      <c r="J59" s="68" t="s">
        <v>30</v>
      </c>
      <c r="K59" s="82" t="s">
        <v>490</v>
      </c>
      <c r="L59" s="68" t="s">
        <v>32</v>
      </c>
      <c r="M59" s="68" t="s">
        <v>421</v>
      </c>
      <c r="N59" s="68" t="s">
        <v>37</v>
      </c>
      <c r="O59" s="68" t="s">
        <v>33</v>
      </c>
      <c r="P59" s="69" t="s">
        <v>40</v>
      </c>
      <c r="Q59" s="78" t="s">
        <v>41</v>
      </c>
      <c r="R59" s="71">
        <v>18</v>
      </c>
      <c r="S59" s="90">
        <v>4700</v>
      </c>
      <c r="T59" s="73">
        <f>R59*S59</f>
        <v>84600</v>
      </c>
      <c r="U59" s="73">
        <f>T59*1.12</f>
        <v>94752.000000000015</v>
      </c>
      <c r="V59" s="67"/>
      <c r="W59" s="68">
        <v>2015</v>
      </c>
      <c r="X59" s="67"/>
      <c r="AA59" s="113"/>
      <c r="AB59" s="113"/>
    </row>
    <row r="60" spans="1:28" s="96" customFormat="1" ht="51" x14ac:dyDescent="0.25">
      <c r="A60" s="80" t="s">
        <v>543</v>
      </c>
      <c r="B60" s="81" t="s">
        <v>29</v>
      </c>
      <c r="C60" s="91" t="s">
        <v>486</v>
      </c>
      <c r="D60" s="91" t="s">
        <v>487</v>
      </c>
      <c r="E60" s="91" t="s">
        <v>488</v>
      </c>
      <c r="F60" s="91" t="s">
        <v>489</v>
      </c>
      <c r="G60" s="68" t="s">
        <v>36</v>
      </c>
      <c r="H60" s="82">
        <v>0</v>
      </c>
      <c r="I60" s="83">
        <v>471010000</v>
      </c>
      <c r="J60" s="83" t="s">
        <v>30</v>
      </c>
      <c r="K60" s="82" t="s">
        <v>490</v>
      </c>
      <c r="L60" s="82" t="s">
        <v>32</v>
      </c>
      <c r="M60" s="82" t="s">
        <v>421</v>
      </c>
      <c r="N60" s="68" t="s">
        <v>37</v>
      </c>
      <c r="O60" s="82" t="s">
        <v>33</v>
      </c>
      <c r="P60" s="84" t="s">
        <v>40</v>
      </c>
      <c r="Q60" s="78" t="s">
        <v>41</v>
      </c>
      <c r="R60" s="71">
        <v>20</v>
      </c>
      <c r="S60" s="72">
        <v>11500</v>
      </c>
      <c r="T60" s="87">
        <f t="shared" ref="T60:T63" si="6">R60*S60</f>
        <v>230000</v>
      </c>
      <c r="U60" s="87">
        <f t="shared" ref="U60:U63" si="7">T60*1.12</f>
        <v>257600.00000000003</v>
      </c>
      <c r="V60" s="91"/>
      <c r="W60" s="83">
        <v>2015</v>
      </c>
      <c r="X60" s="91"/>
      <c r="Y60" s="88"/>
      <c r="Z60" s="88"/>
      <c r="AA60" s="89"/>
      <c r="AB60" s="89"/>
    </row>
    <row r="61" spans="1:28" s="96" customFormat="1" ht="76.5" x14ac:dyDescent="0.25">
      <c r="A61" s="80" t="s">
        <v>507</v>
      </c>
      <c r="B61" s="66" t="s">
        <v>29</v>
      </c>
      <c r="C61" s="67" t="s">
        <v>502</v>
      </c>
      <c r="D61" s="66" t="s">
        <v>503</v>
      </c>
      <c r="E61" s="78" t="s">
        <v>504</v>
      </c>
      <c r="F61" s="78" t="s">
        <v>505</v>
      </c>
      <c r="G61" s="68" t="s">
        <v>36</v>
      </c>
      <c r="H61" s="82">
        <v>0</v>
      </c>
      <c r="I61" s="83">
        <v>471010000</v>
      </c>
      <c r="J61" s="83" t="s">
        <v>30</v>
      </c>
      <c r="K61" s="82" t="s">
        <v>490</v>
      </c>
      <c r="L61" s="67" t="s">
        <v>32</v>
      </c>
      <c r="M61" s="82" t="s">
        <v>421</v>
      </c>
      <c r="N61" s="68" t="s">
        <v>37</v>
      </c>
      <c r="O61" s="82" t="s">
        <v>33</v>
      </c>
      <c r="P61" s="69" t="s">
        <v>48</v>
      </c>
      <c r="Q61" s="78" t="s">
        <v>47</v>
      </c>
      <c r="R61" s="71">
        <v>15</v>
      </c>
      <c r="S61" s="90">
        <v>45000</v>
      </c>
      <c r="T61" s="87">
        <f t="shared" si="6"/>
        <v>675000</v>
      </c>
      <c r="U61" s="87">
        <f t="shared" si="7"/>
        <v>756000.00000000012</v>
      </c>
      <c r="V61" s="67"/>
      <c r="W61" s="83">
        <v>2015</v>
      </c>
      <c r="X61" s="67"/>
      <c r="Y61" s="89"/>
      <c r="Z61" s="89"/>
      <c r="AA61" s="89"/>
      <c r="AB61" s="89"/>
    </row>
    <row r="62" spans="1:28" s="94" customFormat="1" ht="76.5" x14ac:dyDescent="0.25">
      <c r="A62" s="80" t="s">
        <v>518</v>
      </c>
      <c r="B62" s="66" t="s">
        <v>29</v>
      </c>
      <c r="C62" s="116" t="s">
        <v>509</v>
      </c>
      <c r="D62" s="84" t="s">
        <v>510</v>
      </c>
      <c r="E62" s="67" t="s">
        <v>511</v>
      </c>
      <c r="F62" s="117" t="s">
        <v>512</v>
      </c>
      <c r="G62" s="67" t="s">
        <v>49</v>
      </c>
      <c r="H62" s="67">
        <v>0</v>
      </c>
      <c r="I62" s="68">
        <v>471010000</v>
      </c>
      <c r="J62" s="83" t="s">
        <v>30</v>
      </c>
      <c r="K62" s="68" t="s">
        <v>423</v>
      </c>
      <c r="L62" s="67" t="s">
        <v>513</v>
      </c>
      <c r="M62" s="67" t="s">
        <v>421</v>
      </c>
      <c r="N62" s="68" t="s">
        <v>514</v>
      </c>
      <c r="O62" s="82" t="s">
        <v>519</v>
      </c>
      <c r="P62" s="67">
        <v>112</v>
      </c>
      <c r="Q62" s="67" t="s">
        <v>516</v>
      </c>
      <c r="R62" s="85">
        <v>700000</v>
      </c>
      <c r="S62" s="111">
        <v>129.74</v>
      </c>
      <c r="T62" s="111">
        <f t="shared" si="6"/>
        <v>90818000</v>
      </c>
      <c r="U62" s="73">
        <f t="shared" si="7"/>
        <v>101716160.00000001</v>
      </c>
      <c r="V62" s="67"/>
      <c r="W62" s="68">
        <v>2015</v>
      </c>
      <c r="X62" s="67"/>
      <c r="Y62" s="92"/>
      <c r="Z62" s="92"/>
      <c r="AA62" s="93"/>
      <c r="AB62" s="93"/>
    </row>
    <row r="63" spans="1:28" s="96" customFormat="1" ht="76.5" x14ac:dyDescent="0.25">
      <c r="A63" s="80" t="s">
        <v>522</v>
      </c>
      <c r="B63" s="66" t="s">
        <v>29</v>
      </c>
      <c r="C63" s="67" t="s">
        <v>498</v>
      </c>
      <c r="D63" s="114" t="s">
        <v>496</v>
      </c>
      <c r="E63" s="67" t="s">
        <v>497</v>
      </c>
      <c r="F63" s="114" t="s">
        <v>495</v>
      </c>
      <c r="G63" s="68" t="s">
        <v>51</v>
      </c>
      <c r="H63" s="82">
        <v>0</v>
      </c>
      <c r="I63" s="83">
        <v>471010000</v>
      </c>
      <c r="J63" s="83" t="s">
        <v>30</v>
      </c>
      <c r="K63" s="82" t="s">
        <v>423</v>
      </c>
      <c r="L63" s="82" t="s">
        <v>32</v>
      </c>
      <c r="M63" s="82" t="s">
        <v>421</v>
      </c>
      <c r="N63" s="82" t="s">
        <v>37</v>
      </c>
      <c r="O63" s="82" t="s">
        <v>33</v>
      </c>
      <c r="P63" s="84" t="s">
        <v>40</v>
      </c>
      <c r="Q63" s="78" t="s">
        <v>41</v>
      </c>
      <c r="R63" s="86">
        <v>17</v>
      </c>
      <c r="S63" s="115">
        <v>38000</v>
      </c>
      <c r="T63" s="87">
        <f t="shared" si="6"/>
        <v>646000</v>
      </c>
      <c r="U63" s="87">
        <f t="shared" si="7"/>
        <v>723520.00000000012</v>
      </c>
      <c r="V63" s="67"/>
      <c r="W63" s="83">
        <v>2015</v>
      </c>
      <c r="X63" s="67"/>
      <c r="Y63" s="89"/>
      <c r="Z63" s="89"/>
      <c r="AA63" s="89"/>
      <c r="AB63" s="89"/>
    </row>
    <row r="64" spans="1:28" s="94" customFormat="1" x14ac:dyDescent="0.25">
      <c r="A64" s="65" t="s">
        <v>28</v>
      </c>
      <c r="B64" s="66"/>
      <c r="C64" s="67"/>
      <c r="D64" s="67"/>
      <c r="E64" s="67"/>
      <c r="F64" s="67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78"/>
      <c r="R64" s="71"/>
      <c r="S64" s="72"/>
      <c r="T64" s="97">
        <f>SUM(T42:T63)</f>
        <v>93816712.357142851</v>
      </c>
      <c r="U64" s="97">
        <f>SUM(U42:U63)</f>
        <v>105074717.84000002</v>
      </c>
      <c r="V64" s="67"/>
      <c r="W64" s="74"/>
      <c r="X64" s="67"/>
      <c r="Y64" s="92"/>
      <c r="Z64" s="92"/>
      <c r="AA64" s="93"/>
      <c r="AB64" s="93"/>
    </row>
  </sheetData>
  <sheetProtection algorithmName="SHA-512" hashValue="p28UWo5e52Vh1kc/WrzVarywjGJzhPB3D9ZIO1A4GgrDIe4+YGO0w40JxiAhUTj1IUJTYeNN7ScQmQI5DAycYQ==" saltValue="OmNkLBbVB4aHwKEcHXUZtw==" spinCount="100000" sheet="1" objects="1" scenarios="1"/>
  <autoFilter ref="A14:X6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775"/>
  <sheetViews>
    <sheetView topLeftCell="A28" workbookViewId="0">
      <selection activeCell="I9" sqref="I9"/>
    </sheetView>
  </sheetViews>
  <sheetFormatPr defaultRowHeight="15" x14ac:dyDescent="0.25"/>
  <cols>
    <col min="4" max="4" width="14.28515625" customWidth="1"/>
    <col min="7" max="7" width="20" customWidth="1"/>
    <col min="10" max="10" width="25.5703125" customWidth="1"/>
  </cols>
  <sheetData>
    <row r="5" spans="4:10" x14ac:dyDescent="0.25">
      <c r="D5" t="s">
        <v>415</v>
      </c>
      <c r="E5" s="51"/>
      <c r="G5" t="s">
        <v>416</v>
      </c>
      <c r="J5" t="s">
        <v>417</v>
      </c>
    </row>
    <row r="6" spans="4:10" x14ac:dyDescent="0.25">
      <c r="D6">
        <v>26455000</v>
      </c>
      <c r="G6">
        <v>4227500</v>
      </c>
      <c r="J6">
        <v>270000</v>
      </c>
    </row>
    <row r="7" spans="4:10" x14ac:dyDescent="0.25">
      <c r="D7">
        <v>33330000</v>
      </c>
      <c r="G7">
        <v>2900000</v>
      </c>
      <c r="J7">
        <v>36612.600000000006</v>
      </c>
    </row>
    <row r="8" spans="4:10" x14ac:dyDescent="0.25">
      <c r="D8">
        <v>16724332</v>
      </c>
      <c r="G8">
        <v>1377364.29</v>
      </c>
      <c r="J8">
        <v>54258.96</v>
      </c>
    </row>
    <row r="9" spans="4:10" x14ac:dyDescent="0.25">
      <c r="D9" s="51">
        <v>3025644</v>
      </c>
      <c r="G9">
        <v>533389.32000000007</v>
      </c>
      <c r="J9">
        <v>99462.720000000001</v>
      </c>
    </row>
    <row r="10" spans="4:10" x14ac:dyDescent="0.25">
      <c r="D10">
        <v>9011646.1440000013</v>
      </c>
      <c r="G10">
        <v>203520.54</v>
      </c>
      <c r="J10">
        <v>38331.629999999997</v>
      </c>
    </row>
    <row r="11" spans="4:10" x14ac:dyDescent="0.25">
      <c r="D11">
        <v>8261825.0688000005</v>
      </c>
      <c r="G11">
        <v>391900</v>
      </c>
      <c r="J11">
        <v>44578.2</v>
      </c>
    </row>
    <row r="12" spans="4:10" x14ac:dyDescent="0.25">
      <c r="D12">
        <v>16312501.800000001</v>
      </c>
      <c r="G12" s="51">
        <v>399100</v>
      </c>
      <c r="J12">
        <v>50247.839999999997</v>
      </c>
    </row>
    <row r="13" spans="4:10" x14ac:dyDescent="0.25">
      <c r="D13">
        <v>3424062.3350723074</v>
      </c>
      <c r="G13">
        <v>406300</v>
      </c>
      <c r="J13">
        <v>64125.360000000008</v>
      </c>
    </row>
    <row r="14" spans="4:10" x14ac:dyDescent="0.25">
      <c r="D14">
        <v>10017841.5625</v>
      </c>
      <c r="G14">
        <v>413500</v>
      </c>
      <c r="J14">
        <v>19318.11</v>
      </c>
    </row>
    <row r="15" spans="4:10" x14ac:dyDescent="0.25">
      <c r="D15">
        <v>2091403.851516</v>
      </c>
      <c r="G15">
        <v>420700</v>
      </c>
      <c r="J15">
        <v>1286532.6000000001</v>
      </c>
    </row>
    <row r="16" spans="4:10" x14ac:dyDescent="0.25">
      <c r="D16" s="52">
        <f>SUM(D6:D15)</f>
        <v>128654256.7618883</v>
      </c>
      <c r="G16">
        <v>427900</v>
      </c>
      <c r="J16">
        <v>275628.77999999997</v>
      </c>
    </row>
    <row r="17" spans="4:10" x14ac:dyDescent="0.25">
      <c r="G17">
        <v>442000</v>
      </c>
      <c r="J17">
        <v>301751.27999999997</v>
      </c>
    </row>
    <row r="18" spans="4:10" x14ac:dyDescent="0.25">
      <c r="D18" t="s">
        <v>418</v>
      </c>
      <c r="G18">
        <v>455300</v>
      </c>
      <c r="J18">
        <v>42316.800000000003</v>
      </c>
    </row>
    <row r="19" spans="4:10" x14ac:dyDescent="0.25">
      <c r="D19">
        <v>50172996</v>
      </c>
      <c r="G19">
        <v>1029710</v>
      </c>
      <c r="J19">
        <v>62864.639999999999</v>
      </c>
    </row>
    <row r="20" spans="4:10" x14ac:dyDescent="0.25">
      <c r="D20">
        <v>9076932</v>
      </c>
      <c r="G20">
        <v>800787</v>
      </c>
      <c r="J20">
        <v>37759.199999999997</v>
      </c>
    </row>
    <row r="21" spans="4:10" x14ac:dyDescent="0.25">
      <c r="D21">
        <v>1783554.966</v>
      </c>
      <c r="G21">
        <v>803172</v>
      </c>
      <c r="J21">
        <v>109453.2</v>
      </c>
    </row>
    <row r="22" spans="4:10" x14ac:dyDescent="0.25">
      <c r="D22" s="52">
        <f>SUM(D19:D21)</f>
        <v>61033482.965999998</v>
      </c>
      <c r="G22">
        <v>720948</v>
      </c>
      <c r="J22">
        <v>189354.59999999998</v>
      </c>
    </row>
    <row r="23" spans="4:10" x14ac:dyDescent="0.25">
      <c r="G23">
        <v>747189</v>
      </c>
      <c r="J23">
        <v>24169.199999999997</v>
      </c>
    </row>
    <row r="24" spans="4:10" x14ac:dyDescent="0.25">
      <c r="G24">
        <v>748620</v>
      </c>
      <c r="J24">
        <v>6295.2</v>
      </c>
    </row>
    <row r="25" spans="4:10" x14ac:dyDescent="0.25">
      <c r="D25">
        <f>D16-D22</f>
        <v>67620773.795888305</v>
      </c>
      <c r="G25">
        <v>578025</v>
      </c>
      <c r="J25">
        <v>9468</v>
      </c>
    </row>
    <row r="26" spans="4:10" x14ac:dyDescent="0.25">
      <c r="D26">
        <f>D25/1000</f>
        <v>67620.773795888308</v>
      </c>
      <c r="G26">
        <v>688125</v>
      </c>
      <c r="J26">
        <v>15254.68</v>
      </c>
    </row>
    <row r="27" spans="4:10" x14ac:dyDescent="0.25">
      <c r="D27" s="51" t="e">
        <f>#REF!-D26</f>
        <v>#REF!</v>
      </c>
      <c r="G27">
        <v>4052000</v>
      </c>
      <c r="J27">
        <v>361781.27999999997</v>
      </c>
    </row>
    <row r="28" spans="4:10" x14ac:dyDescent="0.25">
      <c r="G28">
        <v>98420</v>
      </c>
      <c r="J28">
        <v>160017.48000000001</v>
      </c>
    </row>
    <row r="29" spans="4:10" x14ac:dyDescent="0.25">
      <c r="G29">
        <v>103000</v>
      </c>
      <c r="J29">
        <v>678938.76</v>
      </c>
    </row>
    <row r="30" spans="4:10" x14ac:dyDescent="0.25">
      <c r="G30">
        <v>108000</v>
      </c>
      <c r="J30">
        <v>65916.72</v>
      </c>
    </row>
    <row r="31" spans="4:10" x14ac:dyDescent="0.25">
      <c r="G31">
        <v>880000</v>
      </c>
      <c r="J31">
        <v>184586.4</v>
      </c>
    </row>
    <row r="32" spans="4:10" x14ac:dyDescent="0.25">
      <c r="G32">
        <v>880000</v>
      </c>
      <c r="J32">
        <v>268548.96000000002</v>
      </c>
    </row>
    <row r="33" spans="7:10" x14ac:dyDescent="0.25">
      <c r="G33">
        <v>784000</v>
      </c>
      <c r="J33">
        <v>59744.160000000003</v>
      </c>
    </row>
    <row r="34" spans="7:10" x14ac:dyDescent="0.25">
      <c r="G34">
        <v>784000</v>
      </c>
      <c r="J34">
        <v>13366.079999999998</v>
      </c>
    </row>
    <row r="35" spans="7:10" x14ac:dyDescent="0.25">
      <c r="G35">
        <v>1300000</v>
      </c>
      <c r="J35">
        <v>24031.920000000002</v>
      </c>
    </row>
    <row r="36" spans="7:10" x14ac:dyDescent="0.25">
      <c r="G36">
        <v>236768.75</v>
      </c>
      <c r="J36">
        <v>105277.20000000001</v>
      </c>
    </row>
    <row r="37" spans="7:10" x14ac:dyDescent="0.25">
      <c r="G37">
        <v>172859.82</v>
      </c>
      <c r="J37">
        <v>60220.799999999996</v>
      </c>
    </row>
    <row r="38" spans="7:10" x14ac:dyDescent="0.25">
      <c r="G38">
        <v>42803.6</v>
      </c>
      <c r="J38">
        <v>1417476</v>
      </c>
    </row>
    <row r="39" spans="7:10" x14ac:dyDescent="0.25">
      <c r="G39">
        <v>1500000</v>
      </c>
      <c r="J39">
        <v>175235.52</v>
      </c>
    </row>
    <row r="40" spans="7:10" x14ac:dyDescent="0.25">
      <c r="G40">
        <v>300000</v>
      </c>
      <c r="J40">
        <v>48012.959999999999</v>
      </c>
    </row>
    <row r="41" spans="7:10" x14ac:dyDescent="0.25">
      <c r="G41">
        <v>300000</v>
      </c>
      <c r="J41">
        <v>44431.68</v>
      </c>
    </row>
    <row r="42" spans="7:10" x14ac:dyDescent="0.25">
      <c r="G42">
        <v>300000</v>
      </c>
      <c r="J42">
        <v>95353.919999999998</v>
      </c>
    </row>
    <row r="43" spans="7:10" x14ac:dyDescent="0.25">
      <c r="G43">
        <v>300000</v>
      </c>
      <c r="J43">
        <v>50292</v>
      </c>
    </row>
    <row r="44" spans="7:10" x14ac:dyDescent="0.25">
      <c r="G44">
        <v>300000</v>
      </c>
      <c r="J44">
        <v>47117.52</v>
      </c>
    </row>
    <row r="45" spans="7:10" x14ac:dyDescent="0.25">
      <c r="G45">
        <v>210297.48</v>
      </c>
      <c r="J45">
        <v>1478414.8800000001</v>
      </c>
    </row>
    <row r="46" spans="7:10" x14ac:dyDescent="0.25">
      <c r="G46">
        <v>335050.92</v>
      </c>
      <c r="J46">
        <v>1675315.6800000002</v>
      </c>
    </row>
    <row r="47" spans="7:10" x14ac:dyDescent="0.25">
      <c r="G47">
        <v>438867</v>
      </c>
      <c r="J47">
        <v>1266993.1199999999</v>
      </c>
    </row>
    <row r="48" spans="7:10" x14ac:dyDescent="0.25">
      <c r="G48">
        <v>685187.28</v>
      </c>
      <c r="J48">
        <v>6223.4400000000005</v>
      </c>
    </row>
    <row r="49" spans="7:10" x14ac:dyDescent="0.25">
      <c r="G49">
        <v>1435203.3599999999</v>
      </c>
      <c r="J49">
        <v>1362620.6400000001</v>
      </c>
    </row>
    <row r="50" spans="7:10" x14ac:dyDescent="0.25">
      <c r="G50">
        <v>535236.66</v>
      </c>
      <c r="J50">
        <v>1362620.6400000001</v>
      </c>
    </row>
    <row r="51" spans="7:10" x14ac:dyDescent="0.25">
      <c r="G51">
        <v>228440.52</v>
      </c>
      <c r="J51">
        <v>25233.600000000002</v>
      </c>
    </row>
    <row r="52" spans="7:10" x14ac:dyDescent="0.25">
      <c r="G52">
        <v>348543.36</v>
      </c>
      <c r="J52">
        <v>369172.80000000005</v>
      </c>
    </row>
    <row r="53" spans="7:10" x14ac:dyDescent="0.25">
      <c r="G53">
        <v>585506.16</v>
      </c>
      <c r="J53">
        <v>375587.04</v>
      </c>
    </row>
    <row r="54" spans="7:10" x14ac:dyDescent="0.25">
      <c r="G54">
        <v>230319.81</v>
      </c>
      <c r="J54">
        <v>63774.720000000001</v>
      </c>
    </row>
    <row r="55" spans="7:10" x14ac:dyDescent="0.25">
      <c r="G55">
        <v>213051.48</v>
      </c>
      <c r="J55">
        <v>5925.12</v>
      </c>
    </row>
    <row r="56" spans="7:10" x14ac:dyDescent="0.25">
      <c r="G56">
        <v>133643.04</v>
      </c>
      <c r="J56">
        <v>9692.16</v>
      </c>
    </row>
    <row r="57" spans="7:10" x14ac:dyDescent="0.25">
      <c r="G57">
        <v>1793445.48</v>
      </c>
      <c r="J57">
        <v>9596.16</v>
      </c>
    </row>
    <row r="58" spans="7:10" x14ac:dyDescent="0.25">
      <c r="G58">
        <v>2531193</v>
      </c>
      <c r="J58">
        <v>3171.6</v>
      </c>
    </row>
    <row r="59" spans="7:10" x14ac:dyDescent="0.25">
      <c r="G59">
        <v>1461276</v>
      </c>
      <c r="J59">
        <v>1730.8799999999999</v>
      </c>
    </row>
    <row r="60" spans="7:10" x14ac:dyDescent="0.25">
      <c r="G60">
        <v>1820070</v>
      </c>
      <c r="J60">
        <v>18372.96</v>
      </c>
    </row>
    <row r="61" spans="7:10" x14ac:dyDescent="0.25">
      <c r="G61">
        <v>50539.553571428565</v>
      </c>
      <c r="J61">
        <v>54861.36</v>
      </c>
    </row>
    <row r="62" spans="7:10" x14ac:dyDescent="0.25">
      <c r="G62">
        <v>56630.357142857145</v>
      </c>
      <c r="J62">
        <v>369172.80000000005</v>
      </c>
    </row>
    <row r="63" spans="7:10" x14ac:dyDescent="0.25">
      <c r="G63">
        <v>57937.499999999985</v>
      </c>
      <c r="J63">
        <v>375587.04</v>
      </c>
    </row>
    <row r="64" spans="7:10" x14ac:dyDescent="0.25">
      <c r="G64">
        <v>73441.07142857142</v>
      </c>
      <c r="J64">
        <v>82926.48</v>
      </c>
    </row>
    <row r="65" spans="7:10" x14ac:dyDescent="0.25">
      <c r="G65">
        <v>95999.999999999985</v>
      </c>
      <c r="J65">
        <v>137485.44</v>
      </c>
    </row>
    <row r="66" spans="7:10" x14ac:dyDescent="0.25">
      <c r="G66">
        <v>120471.42857142857</v>
      </c>
      <c r="J66">
        <v>81967.92</v>
      </c>
    </row>
    <row r="67" spans="7:10" x14ac:dyDescent="0.25">
      <c r="G67">
        <v>135787.49999999997</v>
      </c>
      <c r="J67">
        <v>26167.199999999997</v>
      </c>
    </row>
    <row r="68" spans="7:10" x14ac:dyDescent="0.25">
      <c r="G68">
        <v>113212.5</v>
      </c>
      <c r="J68">
        <v>190608.59999999998</v>
      </c>
    </row>
    <row r="69" spans="7:10" x14ac:dyDescent="0.25">
      <c r="G69">
        <v>48867.267857142848</v>
      </c>
      <c r="J69">
        <v>196715.88</v>
      </c>
    </row>
    <row r="70" spans="7:10" x14ac:dyDescent="0.25">
      <c r="G70">
        <v>66455.357142857145</v>
      </c>
      <c r="J70">
        <v>265677.59999999998</v>
      </c>
    </row>
    <row r="71" spans="7:10" x14ac:dyDescent="0.25">
      <c r="G71">
        <v>128919.64285714284</v>
      </c>
      <c r="J71">
        <v>475423.19999999995</v>
      </c>
    </row>
    <row r="72" spans="7:10" x14ac:dyDescent="0.25">
      <c r="G72">
        <v>129969.64285714284</v>
      </c>
      <c r="J72">
        <v>227343.59999999998</v>
      </c>
    </row>
    <row r="73" spans="7:10" x14ac:dyDescent="0.25">
      <c r="G73">
        <v>143828.57142857142</v>
      </c>
      <c r="J73">
        <v>143120.88</v>
      </c>
    </row>
    <row r="74" spans="7:10" x14ac:dyDescent="0.25">
      <c r="G74">
        <v>18394.28571428571</v>
      </c>
      <c r="J74">
        <v>140082</v>
      </c>
    </row>
    <row r="75" spans="7:10" x14ac:dyDescent="0.25">
      <c r="G75">
        <v>7907.142857142856</v>
      </c>
      <c r="J75">
        <v>3626.16</v>
      </c>
    </row>
    <row r="76" spans="7:10" x14ac:dyDescent="0.25">
      <c r="G76">
        <v>18862.499999999996</v>
      </c>
      <c r="J76">
        <v>49380</v>
      </c>
    </row>
    <row r="77" spans="7:10" x14ac:dyDescent="0.25">
      <c r="G77">
        <v>20438.78571428571</v>
      </c>
      <c r="J77">
        <v>21035.52</v>
      </c>
    </row>
    <row r="78" spans="7:10" x14ac:dyDescent="0.25">
      <c r="G78">
        <v>27127.821428571424</v>
      </c>
      <c r="J78">
        <v>341324.16000000003</v>
      </c>
    </row>
    <row r="79" spans="7:10" x14ac:dyDescent="0.25">
      <c r="G79">
        <v>41620.82142857142</v>
      </c>
      <c r="J79">
        <v>72426.720000000001</v>
      </c>
    </row>
    <row r="80" spans="7:10" x14ac:dyDescent="0.25">
      <c r="G80">
        <v>916258.29120000021</v>
      </c>
      <c r="J80">
        <v>91019.040000000008</v>
      </c>
    </row>
    <row r="81" spans="7:10" x14ac:dyDescent="0.25">
      <c r="G81">
        <v>1374387.4368000003</v>
      </c>
      <c r="J81">
        <v>86812.799999999988</v>
      </c>
    </row>
    <row r="82" spans="7:10" x14ac:dyDescent="0.25">
      <c r="G82">
        <v>916258.29120000021</v>
      </c>
      <c r="J82">
        <v>133440.95999999999</v>
      </c>
    </row>
    <row r="83" spans="7:10" x14ac:dyDescent="0.25">
      <c r="G83">
        <v>366248.16000000003</v>
      </c>
      <c r="J83">
        <v>413488.80000000005</v>
      </c>
    </row>
    <row r="84" spans="7:10" x14ac:dyDescent="0.25">
      <c r="G84">
        <v>960688.8</v>
      </c>
      <c r="J84">
        <v>24046.079999999998</v>
      </c>
    </row>
    <row r="85" spans="7:10" x14ac:dyDescent="0.25">
      <c r="G85">
        <v>1811358.06</v>
      </c>
      <c r="J85">
        <v>40339.199999999997</v>
      </c>
    </row>
    <row r="86" spans="7:10" x14ac:dyDescent="0.25">
      <c r="G86">
        <v>1027200</v>
      </c>
      <c r="J86">
        <v>81640.08</v>
      </c>
    </row>
    <row r="87" spans="7:10" x14ac:dyDescent="0.25">
      <c r="G87">
        <v>513600</v>
      </c>
      <c r="J87">
        <v>946829.16</v>
      </c>
    </row>
    <row r="88" spans="7:10" x14ac:dyDescent="0.25">
      <c r="G88">
        <v>1027200</v>
      </c>
      <c r="J88">
        <v>537874.20000000007</v>
      </c>
    </row>
    <row r="89" spans="7:10" x14ac:dyDescent="0.25">
      <c r="G89">
        <v>513600</v>
      </c>
      <c r="J89">
        <v>1730.3999999999999</v>
      </c>
    </row>
    <row r="90" spans="7:10" x14ac:dyDescent="0.25">
      <c r="G90">
        <v>529650</v>
      </c>
      <c r="J90">
        <v>20141.28</v>
      </c>
    </row>
    <row r="91" spans="7:10" x14ac:dyDescent="0.25">
      <c r="G91">
        <v>1669200</v>
      </c>
      <c r="J91">
        <v>116971.02</v>
      </c>
    </row>
    <row r="92" spans="7:10" x14ac:dyDescent="0.25">
      <c r="G92">
        <v>1112800</v>
      </c>
      <c r="J92">
        <v>26167.199999999997</v>
      </c>
    </row>
    <row r="93" spans="7:10" x14ac:dyDescent="0.25">
      <c r="G93">
        <v>2782000</v>
      </c>
      <c r="J93">
        <v>328.32</v>
      </c>
    </row>
    <row r="94" spans="7:10" x14ac:dyDescent="0.25">
      <c r="G94">
        <v>1112800</v>
      </c>
      <c r="J94">
        <v>3515.04</v>
      </c>
    </row>
    <row r="95" spans="7:10" x14ac:dyDescent="0.25">
      <c r="G95">
        <v>854400</v>
      </c>
      <c r="J95">
        <v>78937.08</v>
      </c>
    </row>
    <row r="96" spans="7:10" x14ac:dyDescent="0.25">
      <c r="G96">
        <v>1584000</v>
      </c>
      <c r="J96">
        <v>1386.24</v>
      </c>
    </row>
    <row r="97" spans="7:10" x14ac:dyDescent="0.25">
      <c r="G97">
        <v>684000</v>
      </c>
      <c r="J97">
        <v>151157.58000000002</v>
      </c>
    </row>
    <row r="98" spans="7:10" x14ac:dyDescent="0.25">
      <c r="G98">
        <v>2227200</v>
      </c>
      <c r="J98">
        <v>206051.16</v>
      </c>
    </row>
    <row r="99" spans="7:10" x14ac:dyDescent="0.25">
      <c r="G99">
        <v>3348000</v>
      </c>
      <c r="J99">
        <v>384</v>
      </c>
    </row>
    <row r="100" spans="7:10" x14ac:dyDescent="0.25">
      <c r="G100">
        <v>2538000</v>
      </c>
      <c r="J100">
        <v>2321.64</v>
      </c>
    </row>
    <row r="101" spans="7:10" x14ac:dyDescent="0.25">
      <c r="G101">
        <v>1740000</v>
      </c>
      <c r="J101">
        <v>665051.39999999991</v>
      </c>
    </row>
    <row r="102" spans="7:10" x14ac:dyDescent="0.25">
      <c r="G102">
        <v>1500000</v>
      </c>
      <c r="J102">
        <v>1057467.96</v>
      </c>
    </row>
    <row r="103" spans="7:10" x14ac:dyDescent="0.25">
      <c r="G103">
        <v>841175</v>
      </c>
      <c r="J103">
        <v>86771.4</v>
      </c>
    </row>
    <row r="104" spans="7:10" x14ac:dyDescent="0.25">
      <c r="G104">
        <v>1056000</v>
      </c>
      <c r="J104">
        <v>101085.12</v>
      </c>
    </row>
    <row r="105" spans="7:10" x14ac:dyDescent="0.25">
      <c r="G105">
        <v>428000</v>
      </c>
      <c r="J105">
        <v>657.59999999999991</v>
      </c>
    </row>
    <row r="106" spans="7:10" x14ac:dyDescent="0.25">
      <c r="G106">
        <v>1455000</v>
      </c>
      <c r="J106">
        <v>58592.399999999994</v>
      </c>
    </row>
    <row r="107" spans="7:10" x14ac:dyDescent="0.25">
      <c r="G107">
        <v>1050000</v>
      </c>
      <c r="J107">
        <v>3787.2000000000003</v>
      </c>
    </row>
    <row r="108" spans="7:10" x14ac:dyDescent="0.25">
      <c r="G108">
        <v>441189.08</v>
      </c>
      <c r="J108">
        <v>56964.959999999999</v>
      </c>
    </row>
    <row r="109" spans="7:10" x14ac:dyDescent="0.25">
      <c r="G109">
        <v>51399.040000000001</v>
      </c>
      <c r="J109">
        <v>14359.68</v>
      </c>
    </row>
    <row r="110" spans="7:10" x14ac:dyDescent="0.25">
      <c r="G110">
        <v>45090.559999999998</v>
      </c>
      <c r="J110">
        <v>367.2</v>
      </c>
    </row>
    <row r="111" spans="7:10" x14ac:dyDescent="0.25">
      <c r="G111">
        <v>526564.80000000005</v>
      </c>
      <c r="J111">
        <v>6013.44</v>
      </c>
    </row>
    <row r="112" spans="7:10" x14ac:dyDescent="0.25">
      <c r="G112">
        <v>55336.52</v>
      </c>
      <c r="J112">
        <v>289224.24</v>
      </c>
    </row>
    <row r="113" spans="7:10" x14ac:dyDescent="0.25">
      <c r="G113">
        <v>486851.24</v>
      </c>
      <c r="J113">
        <v>135901.91999999998</v>
      </c>
    </row>
    <row r="114" spans="7:10" x14ac:dyDescent="0.25">
      <c r="G114">
        <v>20767.079999999998</v>
      </c>
      <c r="J114">
        <v>162756.96</v>
      </c>
    </row>
    <row r="115" spans="7:10" x14ac:dyDescent="0.25">
      <c r="G115">
        <v>5207.6400000000003</v>
      </c>
      <c r="J115">
        <v>42316.800000000003</v>
      </c>
    </row>
    <row r="116" spans="7:10" x14ac:dyDescent="0.25">
      <c r="G116">
        <v>8594.7199999999993</v>
      </c>
      <c r="J116">
        <v>4345.92</v>
      </c>
    </row>
    <row r="117" spans="7:10" x14ac:dyDescent="0.25">
      <c r="G117">
        <v>6350.76</v>
      </c>
      <c r="J117">
        <v>19431.36</v>
      </c>
    </row>
    <row r="118" spans="7:10" x14ac:dyDescent="0.25">
      <c r="G118">
        <v>6350.76</v>
      </c>
      <c r="J118">
        <v>6196.32</v>
      </c>
    </row>
    <row r="119" spans="7:10" x14ac:dyDescent="0.25">
      <c r="G119">
        <v>6350.76</v>
      </c>
      <c r="J119">
        <v>7706.88</v>
      </c>
    </row>
    <row r="120" spans="7:10" x14ac:dyDescent="0.25">
      <c r="G120">
        <v>7620.9600000000009</v>
      </c>
      <c r="J120">
        <v>9473.76</v>
      </c>
    </row>
    <row r="121" spans="7:10" x14ac:dyDescent="0.25">
      <c r="G121">
        <v>7620.9600000000009</v>
      </c>
      <c r="J121">
        <v>2554.56</v>
      </c>
    </row>
    <row r="122" spans="7:10" x14ac:dyDescent="0.25">
      <c r="G122">
        <v>7620.9600000000009</v>
      </c>
      <c r="J122">
        <v>4239.3600000000006</v>
      </c>
    </row>
    <row r="123" spans="7:10" x14ac:dyDescent="0.25">
      <c r="G123">
        <v>1693542.86</v>
      </c>
      <c r="J123">
        <v>1440</v>
      </c>
    </row>
    <row r="124" spans="7:10" x14ac:dyDescent="0.25">
      <c r="G124">
        <v>68376.800000000003</v>
      </c>
      <c r="J124">
        <v>137269.44</v>
      </c>
    </row>
    <row r="125" spans="7:10" x14ac:dyDescent="0.25">
      <c r="G125">
        <v>12320.52</v>
      </c>
      <c r="J125">
        <v>567406.08000000007</v>
      </c>
    </row>
    <row r="126" spans="7:10" x14ac:dyDescent="0.25">
      <c r="G126">
        <v>11748.960000000001</v>
      </c>
      <c r="J126">
        <v>92282.400000000009</v>
      </c>
    </row>
    <row r="127" spans="7:10" x14ac:dyDescent="0.25">
      <c r="G127">
        <v>8319.48</v>
      </c>
      <c r="J127">
        <v>113522.40000000001</v>
      </c>
    </row>
    <row r="128" spans="7:10" x14ac:dyDescent="0.25">
      <c r="G128">
        <v>98373.66</v>
      </c>
      <c r="J128">
        <v>164545.92000000001</v>
      </c>
    </row>
    <row r="129" spans="7:10" x14ac:dyDescent="0.25">
      <c r="G129">
        <v>12701.52</v>
      </c>
      <c r="J129">
        <v>74054.399999999994</v>
      </c>
    </row>
    <row r="130" spans="7:10" x14ac:dyDescent="0.25">
      <c r="G130">
        <v>3641.12</v>
      </c>
      <c r="J130">
        <v>189612</v>
      </c>
    </row>
    <row r="131" spans="7:10" x14ac:dyDescent="0.25">
      <c r="G131">
        <v>3715.2</v>
      </c>
      <c r="J131">
        <v>41096.159999999996</v>
      </c>
    </row>
    <row r="132" spans="7:10" x14ac:dyDescent="0.25">
      <c r="G132">
        <v>6350.76</v>
      </c>
      <c r="J132">
        <v>129673.92</v>
      </c>
    </row>
    <row r="133" spans="7:10" x14ac:dyDescent="0.25">
      <c r="G133">
        <v>6350.76</v>
      </c>
      <c r="J133">
        <v>453634.92000000004</v>
      </c>
    </row>
    <row r="134" spans="7:10" x14ac:dyDescent="0.25">
      <c r="G134">
        <v>7620.9600000000009</v>
      </c>
      <c r="J134">
        <v>367193.4</v>
      </c>
    </row>
    <row r="135" spans="7:10" x14ac:dyDescent="0.25">
      <c r="G135">
        <v>6477.84</v>
      </c>
      <c r="J135">
        <v>229033.14</v>
      </c>
    </row>
    <row r="136" spans="7:10" x14ac:dyDescent="0.25">
      <c r="G136">
        <v>2122220.89</v>
      </c>
      <c r="J136">
        <v>375144.36</v>
      </c>
    </row>
    <row r="137" spans="7:10" x14ac:dyDescent="0.25">
      <c r="G137">
        <v>942033.2</v>
      </c>
      <c r="J137">
        <v>16930.800000000003</v>
      </c>
    </row>
    <row r="138" spans="7:10" x14ac:dyDescent="0.25">
      <c r="G138">
        <v>24260</v>
      </c>
      <c r="J138">
        <v>84655.8</v>
      </c>
    </row>
    <row r="139" spans="7:10" x14ac:dyDescent="0.25">
      <c r="G139">
        <v>705106.56</v>
      </c>
      <c r="J139">
        <v>34178.879999999997</v>
      </c>
    </row>
    <row r="140" spans="7:10" x14ac:dyDescent="0.25">
      <c r="G140">
        <v>63507.839999999997</v>
      </c>
      <c r="J140">
        <v>125645.16</v>
      </c>
    </row>
    <row r="141" spans="7:10" x14ac:dyDescent="0.25">
      <c r="G141">
        <v>23370.880000000001</v>
      </c>
      <c r="J141">
        <v>134571.84</v>
      </c>
    </row>
    <row r="142" spans="7:10" x14ac:dyDescent="0.25">
      <c r="G142">
        <v>207818.88</v>
      </c>
      <c r="J142">
        <v>136487.04000000001</v>
      </c>
    </row>
    <row r="143" spans="7:10" x14ac:dyDescent="0.25">
      <c r="G143">
        <v>18840.64</v>
      </c>
      <c r="J143">
        <v>45245.760000000002</v>
      </c>
    </row>
    <row r="144" spans="7:10" x14ac:dyDescent="0.25">
      <c r="G144">
        <v>178181.88</v>
      </c>
      <c r="J144">
        <v>59813.279999999999</v>
      </c>
    </row>
    <row r="145" spans="7:10" x14ac:dyDescent="0.25">
      <c r="G145">
        <v>529.24</v>
      </c>
      <c r="J145">
        <v>20014.800000000003</v>
      </c>
    </row>
    <row r="146" spans="7:10" x14ac:dyDescent="0.25">
      <c r="G146">
        <v>4657.24</v>
      </c>
      <c r="J146">
        <v>23691.360000000001</v>
      </c>
    </row>
    <row r="147" spans="7:10" x14ac:dyDescent="0.25">
      <c r="G147">
        <v>5101.8</v>
      </c>
      <c r="J147">
        <v>67055.520000000004</v>
      </c>
    </row>
    <row r="148" spans="7:10" x14ac:dyDescent="0.25">
      <c r="G148">
        <v>9526.16</v>
      </c>
      <c r="J148">
        <v>37556.159999999996</v>
      </c>
    </row>
    <row r="149" spans="7:10" x14ac:dyDescent="0.25">
      <c r="G149">
        <v>320227.8</v>
      </c>
      <c r="J149">
        <v>699.84</v>
      </c>
    </row>
    <row r="150" spans="7:10" x14ac:dyDescent="0.25">
      <c r="G150">
        <v>2752</v>
      </c>
      <c r="J150">
        <v>12771.36</v>
      </c>
    </row>
    <row r="151" spans="7:10" x14ac:dyDescent="0.25">
      <c r="G151">
        <v>49472.62</v>
      </c>
      <c r="J151">
        <v>46676.159999999996</v>
      </c>
    </row>
    <row r="152" spans="7:10" x14ac:dyDescent="0.25">
      <c r="G152">
        <v>97601</v>
      </c>
      <c r="J152">
        <v>1645.92</v>
      </c>
    </row>
    <row r="153" spans="7:10" x14ac:dyDescent="0.25">
      <c r="G153">
        <v>54923.72</v>
      </c>
      <c r="J153">
        <v>229605.18</v>
      </c>
    </row>
    <row r="154" spans="7:10" x14ac:dyDescent="0.25">
      <c r="G154">
        <v>2498</v>
      </c>
      <c r="J154">
        <v>394980.60000000003</v>
      </c>
    </row>
    <row r="155" spans="7:10" x14ac:dyDescent="0.25">
      <c r="G155">
        <v>2434.48</v>
      </c>
      <c r="J155">
        <v>444704.64</v>
      </c>
    </row>
    <row r="156" spans="7:10" x14ac:dyDescent="0.25">
      <c r="G156">
        <v>148.19999999999999</v>
      </c>
      <c r="J156">
        <v>526640.88</v>
      </c>
    </row>
    <row r="157" spans="7:10" x14ac:dyDescent="0.25">
      <c r="G157">
        <v>1608.88</v>
      </c>
      <c r="J157">
        <v>48664.979999999996</v>
      </c>
    </row>
    <row r="158" spans="7:10" x14ac:dyDescent="0.25">
      <c r="G158">
        <v>4106.84</v>
      </c>
      <c r="J158">
        <v>88346.22</v>
      </c>
    </row>
    <row r="159" spans="7:10" x14ac:dyDescent="0.25">
      <c r="G159">
        <v>5101.8</v>
      </c>
      <c r="J159">
        <v>19378.079999999998</v>
      </c>
    </row>
    <row r="160" spans="7:10" x14ac:dyDescent="0.25">
      <c r="G160">
        <v>176234.32</v>
      </c>
      <c r="J160">
        <v>112952.63999999998</v>
      </c>
    </row>
    <row r="161" spans="7:10" x14ac:dyDescent="0.25">
      <c r="G161">
        <v>78866.179999999993</v>
      </c>
      <c r="J161">
        <v>119299.20000000001</v>
      </c>
    </row>
    <row r="162" spans="7:10" x14ac:dyDescent="0.25">
      <c r="G162">
        <v>104830.3</v>
      </c>
      <c r="J162">
        <v>77411.040000000008</v>
      </c>
    </row>
    <row r="163" spans="7:10" x14ac:dyDescent="0.25">
      <c r="G163">
        <v>98807.64</v>
      </c>
      <c r="J163">
        <v>2606.3999999999996</v>
      </c>
    </row>
    <row r="164" spans="7:10" x14ac:dyDescent="0.25">
      <c r="G164">
        <v>150418.35999999999</v>
      </c>
      <c r="J164">
        <v>4091.5199999999995</v>
      </c>
    </row>
    <row r="165" spans="7:10" x14ac:dyDescent="0.25">
      <c r="G165">
        <v>4657.24</v>
      </c>
      <c r="J165">
        <v>768</v>
      </c>
    </row>
    <row r="166" spans="7:10" x14ac:dyDescent="0.25">
      <c r="G166">
        <v>5101.8</v>
      </c>
      <c r="J166">
        <v>6013.44</v>
      </c>
    </row>
    <row r="167" spans="7:10" x14ac:dyDescent="0.25">
      <c r="G167">
        <v>529.24</v>
      </c>
      <c r="J167">
        <v>77690.880000000005</v>
      </c>
    </row>
    <row r="168" spans="7:10" x14ac:dyDescent="0.25">
      <c r="G168">
        <v>8002.08</v>
      </c>
      <c r="J168">
        <v>3513.6000000000004</v>
      </c>
    </row>
    <row r="169" spans="7:10" x14ac:dyDescent="0.25">
      <c r="G169">
        <v>12574.560000000001</v>
      </c>
      <c r="J169">
        <v>42316.800000000003</v>
      </c>
    </row>
    <row r="170" spans="7:10" x14ac:dyDescent="0.25">
      <c r="G170">
        <v>1820.56</v>
      </c>
      <c r="J170">
        <v>69789.84</v>
      </c>
    </row>
    <row r="171" spans="7:10" x14ac:dyDescent="0.25">
      <c r="G171">
        <v>19073.52</v>
      </c>
      <c r="J171">
        <v>147892.26</v>
      </c>
    </row>
    <row r="172" spans="7:10" x14ac:dyDescent="0.25">
      <c r="G172">
        <v>199414.68</v>
      </c>
      <c r="J172">
        <v>20629.32</v>
      </c>
    </row>
    <row r="173" spans="7:10" x14ac:dyDescent="0.25">
      <c r="G173">
        <v>18459.68</v>
      </c>
      <c r="J173">
        <v>4379.5199999999995</v>
      </c>
    </row>
    <row r="174" spans="7:10" x14ac:dyDescent="0.25">
      <c r="G174">
        <v>218805.76000000001</v>
      </c>
      <c r="J174">
        <v>3899.5199999999995</v>
      </c>
    </row>
    <row r="175" spans="7:10" x14ac:dyDescent="0.25">
      <c r="G175">
        <v>65159.08</v>
      </c>
      <c r="J175">
        <v>4130.88</v>
      </c>
    </row>
    <row r="176" spans="7:10" x14ac:dyDescent="0.25">
      <c r="G176">
        <v>14500.96</v>
      </c>
      <c r="J176">
        <v>80678.399999999994</v>
      </c>
    </row>
    <row r="177" spans="7:10" x14ac:dyDescent="0.25">
      <c r="G177">
        <v>74642.92</v>
      </c>
      <c r="J177">
        <v>99118.080000000002</v>
      </c>
    </row>
    <row r="178" spans="7:10" x14ac:dyDescent="0.25">
      <c r="G178">
        <v>239996.19</v>
      </c>
      <c r="J178">
        <v>95456.88</v>
      </c>
    </row>
    <row r="179" spans="7:10" x14ac:dyDescent="0.25">
      <c r="G179">
        <v>227199.35999999999</v>
      </c>
      <c r="J179">
        <v>8890.56</v>
      </c>
    </row>
    <row r="180" spans="7:10" x14ac:dyDescent="0.25">
      <c r="G180">
        <v>19983.84</v>
      </c>
      <c r="J180">
        <v>8648.64</v>
      </c>
    </row>
    <row r="181" spans="7:10" x14ac:dyDescent="0.25">
      <c r="G181">
        <v>28726.720000000001</v>
      </c>
      <c r="J181">
        <v>1969.92</v>
      </c>
    </row>
    <row r="182" spans="7:10" x14ac:dyDescent="0.25">
      <c r="G182">
        <v>40814.400000000001</v>
      </c>
      <c r="J182">
        <v>5547.36</v>
      </c>
    </row>
    <row r="183" spans="7:10" x14ac:dyDescent="0.25">
      <c r="G183">
        <v>30695.48</v>
      </c>
      <c r="J183">
        <v>858</v>
      </c>
    </row>
    <row r="184" spans="7:10" x14ac:dyDescent="0.25">
      <c r="G184">
        <v>99368.639999999999</v>
      </c>
      <c r="J184">
        <v>57696.959999999999</v>
      </c>
    </row>
    <row r="185" spans="7:10" x14ac:dyDescent="0.25">
      <c r="G185">
        <v>89800.08</v>
      </c>
      <c r="J185">
        <v>19124.16</v>
      </c>
    </row>
    <row r="186" spans="7:10" x14ac:dyDescent="0.25">
      <c r="G186">
        <v>220710.96</v>
      </c>
      <c r="J186">
        <v>1451.04</v>
      </c>
    </row>
    <row r="187" spans="7:10" x14ac:dyDescent="0.25">
      <c r="G187">
        <v>60290.12</v>
      </c>
      <c r="J187">
        <v>492.48</v>
      </c>
    </row>
    <row r="188" spans="7:10" x14ac:dyDescent="0.25">
      <c r="G188">
        <v>398215.44</v>
      </c>
      <c r="J188">
        <v>83168.639999999985</v>
      </c>
    </row>
    <row r="189" spans="7:10" x14ac:dyDescent="0.25">
      <c r="G189">
        <v>93885.8</v>
      </c>
      <c r="J189">
        <v>24367.68</v>
      </c>
    </row>
    <row r="190" spans="7:10" x14ac:dyDescent="0.25">
      <c r="G190">
        <v>513842.08</v>
      </c>
      <c r="J190">
        <v>55658.879999999997</v>
      </c>
    </row>
    <row r="191" spans="7:10" x14ac:dyDescent="0.25">
      <c r="G191">
        <v>96489.600000000006</v>
      </c>
      <c r="J191">
        <v>684.56</v>
      </c>
    </row>
    <row r="192" spans="7:10" x14ac:dyDescent="0.25">
      <c r="G192">
        <v>45164.68</v>
      </c>
      <c r="J192">
        <v>330707.09999999998</v>
      </c>
    </row>
    <row r="193" spans="7:10" x14ac:dyDescent="0.25">
      <c r="G193">
        <v>13294.32</v>
      </c>
      <c r="J193">
        <v>6328.8</v>
      </c>
    </row>
    <row r="194" spans="7:10" x14ac:dyDescent="0.25">
      <c r="G194">
        <v>243446.8</v>
      </c>
      <c r="J194">
        <v>30501.72</v>
      </c>
    </row>
    <row r="195" spans="7:10" x14ac:dyDescent="0.25">
      <c r="G195">
        <v>21042.28</v>
      </c>
      <c r="J195">
        <v>24096.48</v>
      </c>
    </row>
    <row r="196" spans="7:10" x14ac:dyDescent="0.25">
      <c r="G196">
        <v>33066.44</v>
      </c>
      <c r="J196">
        <v>31416.840000000004</v>
      </c>
    </row>
    <row r="197" spans="7:10" x14ac:dyDescent="0.25">
      <c r="G197">
        <v>25085.599999999999</v>
      </c>
      <c r="J197">
        <v>51598.559999999998</v>
      </c>
    </row>
    <row r="198" spans="7:10" x14ac:dyDescent="0.25">
      <c r="G198">
        <v>1471.26</v>
      </c>
      <c r="J198">
        <v>150576.48000000001</v>
      </c>
    </row>
    <row r="199" spans="7:10" x14ac:dyDescent="0.25">
      <c r="G199">
        <v>16194.52</v>
      </c>
      <c r="J199">
        <v>2745.6000000000004</v>
      </c>
    </row>
    <row r="200" spans="7:10" x14ac:dyDescent="0.25">
      <c r="G200">
        <v>2752</v>
      </c>
      <c r="J200">
        <v>182361.24</v>
      </c>
    </row>
    <row r="201" spans="7:10" x14ac:dyDescent="0.25">
      <c r="G201">
        <v>7112.96</v>
      </c>
      <c r="J201">
        <v>186533.40000000002</v>
      </c>
    </row>
    <row r="202" spans="7:10" x14ac:dyDescent="0.25">
      <c r="G202">
        <v>3471.76</v>
      </c>
      <c r="J202">
        <v>147469.56</v>
      </c>
    </row>
    <row r="203" spans="7:10" x14ac:dyDescent="0.25">
      <c r="G203">
        <v>3556.48</v>
      </c>
      <c r="J203">
        <v>74945.56</v>
      </c>
    </row>
    <row r="204" spans="7:10" x14ac:dyDescent="0.25">
      <c r="G204">
        <v>41237.760000000002</v>
      </c>
      <c r="J204">
        <v>198525.36</v>
      </c>
    </row>
    <row r="205" spans="7:10" x14ac:dyDescent="0.25">
      <c r="G205">
        <v>135822.12</v>
      </c>
      <c r="J205">
        <v>198333.24</v>
      </c>
    </row>
    <row r="206" spans="7:10" x14ac:dyDescent="0.25">
      <c r="G206">
        <v>2116.92</v>
      </c>
      <c r="J206">
        <v>179038.2</v>
      </c>
    </row>
    <row r="207" spans="7:10" x14ac:dyDescent="0.25">
      <c r="G207">
        <v>389514.84</v>
      </c>
      <c r="J207">
        <v>157524.92000000001</v>
      </c>
    </row>
    <row r="208" spans="7:10" x14ac:dyDescent="0.25">
      <c r="G208">
        <v>12701.6</v>
      </c>
      <c r="J208">
        <v>1080345.0168000001</v>
      </c>
    </row>
    <row r="209" spans="7:10" x14ac:dyDescent="0.25">
      <c r="G209">
        <v>1647912.46</v>
      </c>
      <c r="J209">
        <v>551755.08720000007</v>
      </c>
    </row>
    <row r="210" spans="7:10" x14ac:dyDescent="0.25">
      <c r="G210">
        <v>1491746.64</v>
      </c>
      <c r="J210">
        <v>30867.103200000001</v>
      </c>
    </row>
    <row r="211" spans="7:10" x14ac:dyDescent="0.25">
      <c r="G211">
        <v>271834.8</v>
      </c>
      <c r="J211">
        <v>2262</v>
      </c>
    </row>
    <row r="212" spans="7:10" x14ac:dyDescent="0.25">
      <c r="G212">
        <v>271834.8</v>
      </c>
      <c r="J212">
        <v>1131</v>
      </c>
    </row>
    <row r="213" spans="7:10" x14ac:dyDescent="0.25">
      <c r="G213">
        <v>350309.36</v>
      </c>
      <c r="J213">
        <v>1098</v>
      </c>
    </row>
    <row r="214" spans="7:10" x14ac:dyDescent="0.25">
      <c r="G214">
        <v>169438.96</v>
      </c>
      <c r="J214">
        <v>1885</v>
      </c>
    </row>
    <row r="215" spans="7:10" x14ac:dyDescent="0.25">
      <c r="G215">
        <v>83417.58</v>
      </c>
      <c r="J215">
        <v>1885</v>
      </c>
    </row>
    <row r="216" spans="7:10" x14ac:dyDescent="0.25">
      <c r="G216">
        <v>35860.76</v>
      </c>
      <c r="J216">
        <v>1885</v>
      </c>
    </row>
    <row r="217" spans="7:10" x14ac:dyDescent="0.25">
      <c r="G217">
        <v>744333.24</v>
      </c>
      <c r="J217">
        <v>2639</v>
      </c>
    </row>
    <row r="218" spans="7:10" x14ac:dyDescent="0.25">
      <c r="G218">
        <v>30822.48</v>
      </c>
      <c r="J218">
        <v>2639</v>
      </c>
    </row>
    <row r="219" spans="7:10" x14ac:dyDescent="0.25">
      <c r="G219">
        <v>117362.96</v>
      </c>
      <c r="J219">
        <v>3393</v>
      </c>
    </row>
    <row r="220" spans="7:10" x14ac:dyDescent="0.25">
      <c r="G220">
        <v>1683752</v>
      </c>
      <c r="J220">
        <v>3770</v>
      </c>
    </row>
    <row r="221" spans="7:10" x14ac:dyDescent="0.25">
      <c r="G221">
        <v>3892320.66</v>
      </c>
      <c r="J221">
        <v>1131</v>
      </c>
    </row>
    <row r="222" spans="7:10" x14ac:dyDescent="0.25">
      <c r="G222">
        <v>2765094.0000000005</v>
      </c>
      <c r="J222">
        <v>3770</v>
      </c>
    </row>
    <row r="223" spans="7:10" x14ac:dyDescent="0.25">
      <c r="G223" s="52">
        <f>SUM(G6:G222)</f>
        <v>107871167.11919992</v>
      </c>
      <c r="J223">
        <v>4901</v>
      </c>
    </row>
    <row r="224" spans="7:10" x14ac:dyDescent="0.25">
      <c r="J224">
        <v>1508</v>
      </c>
    </row>
    <row r="225" spans="7:10" x14ac:dyDescent="0.25">
      <c r="J225">
        <v>5655</v>
      </c>
    </row>
    <row r="226" spans="7:10" x14ac:dyDescent="0.25">
      <c r="G226" t="s">
        <v>419</v>
      </c>
      <c r="J226">
        <v>5655</v>
      </c>
    </row>
    <row r="227" spans="7:10" x14ac:dyDescent="0.25">
      <c r="G227">
        <v>1000000</v>
      </c>
      <c r="J227">
        <v>1131</v>
      </c>
    </row>
    <row r="228" spans="7:10" x14ac:dyDescent="0.25">
      <c r="G228">
        <v>730638</v>
      </c>
      <c r="J228">
        <v>1131</v>
      </c>
    </row>
    <row r="229" spans="7:10" x14ac:dyDescent="0.25">
      <c r="G229">
        <v>1701000</v>
      </c>
      <c r="J229">
        <v>5655</v>
      </c>
    </row>
    <row r="230" spans="7:10" x14ac:dyDescent="0.25">
      <c r="G230">
        <v>28968.749999999993</v>
      </c>
      <c r="J230">
        <v>5655</v>
      </c>
    </row>
    <row r="231" spans="7:10" x14ac:dyDescent="0.25">
      <c r="G231">
        <v>12240.178571428571</v>
      </c>
      <c r="J231">
        <v>11475</v>
      </c>
    </row>
    <row r="232" spans="7:10" x14ac:dyDescent="0.25">
      <c r="G232">
        <v>31999.999999999996</v>
      </c>
      <c r="J232">
        <v>8415</v>
      </c>
    </row>
    <row r="233" spans="7:10" x14ac:dyDescent="0.25">
      <c r="G233">
        <v>67893.749999999985</v>
      </c>
      <c r="J233">
        <v>8415</v>
      </c>
    </row>
    <row r="234" spans="7:10" x14ac:dyDescent="0.25">
      <c r="G234">
        <v>32578.178571428565</v>
      </c>
      <c r="J234">
        <v>5902.5</v>
      </c>
    </row>
    <row r="235" spans="7:10" x14ac:dyDescent="0.25">
      <c r="G235">
        <v>22151.785714285714</v>
      </c>
      <c r="J235">
        <v>3541.5</v>
      </c>
    </row>
    <row r="236" spans="7:10" x14ac:dyDescent="0.25">
      <c r="G236">
        <v>21486.607142857141</v>
      </c>
      <c r="J236">
        <v>5902.5</v>
      </c>
    </row>
    <row r="237" spans="7:10" x14ac:dyDescent="0.25">
      <c r="G237">
        <v>23971.428571428569</v>
      </c>
      <c r="J237">
        <v>6296</v>
      </c>
    </row>
    <row r="238" spans="7:10" x14ac:dyDescent="0.25">
      <c r="G238">
        <v>856316.16</v>
      </c>
      <c r="J238">
        <v>4722</v>
      </c>
    </row>
    <row r="239" spans="7:10" x14ac:dyDescent="0.25">
      <c r="G239">
        <v>428158.08</v>
      </c>
      <c r="J239">
        <v>7476.5</v>
      </c>
    </row>
    <row r="240" spans="7:10" x14ac:dyDescent="0.25">
      <c r="G240">
        <v>720000</v>
      </c>
      <c r="J240">
        <v>7083</v>
      </c>
    </row>
    <row r="241" spans="7:10" x14ac:dyDescent="0.25">
      <c r="G241">
        <v>480000</v>
      </c>
      <c r="J241">
        <v>9444</v>
      </c>
    </row>
    <row r="242" spans="7:10" x14ac:dyDescent="0.25">
      <c r="G242">
        <v>720000</v>
      </c>
      <c r="J242">
        <v>6296</v>
      </c>
    </row>
    <row r="243" spans="7:10" x14ac:dyDescent="0.25">
      <c r="G243">
        <v>480000</v>
      </c>
      <c r="J243">
        <v>1590</v>
      </c>
    </row>
    <row r="244" spans="7:10" x14ac:dyDescent="0.25">
      <c r="G244">
        <v>330000</v>
      </c>
      <c r="J244">
        <v>2385</v>
      </c>
    </row>
    <row r="245" spans="7:10" x14ac:dyDescent="0.25">
      <c r="G245">
        <v>846000</v>
      </c>
      <c r="J245">
        <v>2782.5</v>
      </c>
    </row>
    <row r="246" spans="7:10" x14ac:dyDescent="0.25">
      <c r="G246">
        <v>582000</v>
      </c>
      <c r="J246">
        <v>1192.5</v>
      </c>
    </row>
    <row r="247" spans="7:10" x14ac:dyDescent="0.25">
      <c r="G247">
        <v>44900.04</v>
      </c>
      <c r="J247">
        <v>1192.5</v>
      </c>
    </row>
    <row r="248" spans="7:10" x14ac:dyDescent="0.25">
      <c r="G248">
        <v>1573600</v>
      </c>
      <c r="J248">
        <v>1192.5</v>
      </c>
    </row>
    <row r="249" spans="7:10" x14ac:dyDescent="0.25">
      <c r="G249" s="52">
        <f>SUM(G227:G248)</f>
        <v>10733902.958571428</v>
      </c>
      <c r="J249">
        <v>1590</v>
      </c>
    </row>
    <row r="250" spans="7:10" x14ac:dyDescent="0.25">
      <c r="J250">
        <v>1590</v>
      </c>
    </row>
    <row r="251" spans="7:10" x14ac:dyDescent="0.25">
      <c r="G251">
        <f>G223-G249</f>
        <v>97137264.160628483</v>
      </c>
      <c r="J251">
        <v>1363.5</v>
      </c>
    </row>
    <row r="252" spans="7:10" x14ac:dyDescent="0.25">
      <c r="G252">
        <f>G251/1000</f>
        <v>97137.264160628489</v>
      </c>
      <c r="J252">
        <v>1818</v>
      </c>
    </row>
    <row r="253" spans="7:10" x14ac:dyDescent="0.25">
      <c r="G253" s="51" t="e">
        <f>#REF!-G252</f>
        <v>#REF!</v>
      </c>
      <c r="J253">
        <v>1363.5</v>
      </c>
    </row>
    <row r="254" spans="7:10" x14ac:dyDescent="0.25">
      <c r="J254">
        <v>1363.5</v>
      </c>
    </row>
    <row r="255" spans="7:10" x14ac:dyDescent="0.25">
      <c r="J255">
        <v>1363.5</v>
      </c>
    </row>
    <row r="256" spans="7:10" x14ac:dyDescent="0.25">
      <c r="J256">
        <v>1818</v>
      </c>
    </row>
    <row r="257" spans="10:10" x14ac:dyDescent="0.25">
      <c r="J257">
        <v>1818</v>
      </c>
    </row>
    <row r="258" spans="10:10" x14ac:dyDescent="0.25">
      <c r="J258">
        <v>1818</v>
      </c>
    </row>
    <row r="259" spans="10:10" x14ac:dyDescent="0.25">
      <c r="J259">
        <v>96599.6</v>
      </c>
    </row>
    <row r="260" spans="10:10" x14ac:dyDescent="0.25">
      <c r="J260">
        <v>68854.5</v>
      </c>
    </row>
    <row r="261" spans="10:10" x14ac:dyDescent="0.25">
      <c r="J261">
        <v>203181.53571428568</v>
      </c>
    </row>
    <row r="262" spans="10:10" x14ac:dyDescent="0.25">
      <c r="J262">
        <v>14500</v>
      </c>
    </row>
    <row r="263" spans="10:10" x14ac:dyDescent="0.25">
      <c r="J263">
        <v>22000</v>
      </c>
    </row>
    <row r="264" spans="10:10" x14ac:dyDescent="0.25">
      <c r="J264">
        <v>35500</v>
      </c>
    </row>
    <row r="265" spans="10:10" x14ac:dyDescent="0.25">
      <c r="J265">
        <v>42500</v>
      </c>
    </row>
    <row r="266" spans="10:10" x14ac:dyDescent="0.25">
      <c r="J266">
        <v>36000</v>
      </c>
    </row>
    <row r="267" spans="10:10" x14ac:dyDescent="0.25">
      <c r="J267">
        <v>8160</v>
      </c>
    </row>
    <row r="268" spans="10:10" x14ac:dyDescent="0.25">
      <c r="J268">
        <v>334080</v>
      </c>
    </row>
    <row r="269" spans="10:10" x14ac:dyDescent="0.25">
      <c r="J269">
        <v>71853.119999999995</v>
      </c>
    </row>
    <row r="270" spans="10:10" x14ac:dyDescent="0.25">
      <c r="J270">
        <v>22240</v>
      </c>
    </row>
    <row r="271" spans="10:10" x14ac:dyDescent="0.25">
      <c r="J271">
        <v>73059.12</v>
      </c>
    </row>
    <row r="272" spans="10:10" x14ac:dyDescent="0.25">
      <c r="J272">
        <v>18916.0164</v>
      </c>
    </row>
    <row r="273" spans="10:10" x14ac:dyDescent="0.25">
      <c r="J273">
        <v>31528.620000000003</v>
      </c>
    </row>
    <row r="274" spans="10:10" x14ac:dyDescent="0.25">
      <c r="J274">
        <v>31528.620000000003</v>
      </c>
    </row>
    <row r="275" spans="10:10" x14ac:dyDescent="0.25">
      <c r="J275">
        <v>31528.620000000003</v>
      </c>
    </row>
    <row r="276" spans="10:10" x14ac:dyDescent="0.25">
      <c r="J276">
        <v>13128</v>
      </c>
    </row>
    <row r="277" spans="10:10" x14ac:dyDescent="0.25">
      <c r="J277">
        <v>225330</v>
      </c>
    </row>
    <row r="278" spans="10:10" x14ac:dyDescent="0.25">
      <c r="J278">
        <v>107142</v>
      </c>
    </row>
    <row r="279" spans="10:10" x14ac:dyDescent="0.25">
      <c r="J279">
        <v>26938.32</v>
      </c>
    </row>
    <row r="280" spans="10:10" x14ac:dyDescent="0.25">
      <c r="J280">
        <v>68783.88</v>
      </c>
    </row>
    <row r="281" spans="10:10" x14ac:dyDescent="0.25">
      <c r="J281">
        <v>92139.839999999997</v>
      </c>
    </row>
    <row r="282" spans="10:10" x14ac:dyDescent="0.25">
      <c r="J282">
        <v>63879</v>
      </c>
    </row>
    <row r="283" spans="10:10" x14ac:dyDescent="0.25">
      <c r="J283">
        <v>68699.906400000007</v>
      </c>
    </row>
    <row r="284" spans="10:10" x14ac:dyDescent="0.25">
      <c r="J284">
        <v>84783.932399999991</v>
      </c>
    </row>
    <row r="285" spans="10:10" x14ac:dyDescent="0.25">
      <c r="J285">
        <v>100422.28199999999</v>
      </c>
    </row>
    <row r="286" spans="10:10" x14ac:dyDescent="0.25">
      <c r="J286">
        <v>497733.99720000004</v>
      </c>
    </row>
    <row r="287" spans="10:10" x14ac:dyDescent="0.25">
      <c r="J287">
        <v>765936</v>
      </c>
    </row>
    <row r="288" spans="10:10" x14ac:dyDescent="0.25">
      <c r="J288">
        <v>25142.857142857141</v>
      </c>
    </row>
    <row r="289" spans="10:10" x14ac:dyDescent="0.25">
      <c r="J289">
        <v>334401.77999999997</v>
      </c>
    </row>
    <row r="290" spans="10:10" x14ac:dyDescent="0.25">
      <c r="J290">
        <v>437018.14285714284</v>
      </c>
    </row>
    <row r="291" spans="10:10" x14ac:dyDescent="0.25">
      <c r="J291">
        <v>51282.642857142855</v>
      </c>
    </row>
    <row r="292" spans="10:10" x14ac:dyDescent="0.25">
      <c r="J292">
        <v>29729.142857142855</v>
      </c>
    </row>
    <row r="293" spans="10:10" x14ac:dyDescent="0.25">
      <c r="J293">
        <v>77667.428571428565</v>
      </c>
    </row>
    <row r="294" spans="10:10" x14ac:dyDescent="0.25">
      <c r="J294">
        <v>224999.99999999997</v>
      </c>
    </row>
    <row r="295" spans="10:10" x14ac:dyDescent="0.25">
      <c r="J295">
        <v>203047.48</v>
      </c>
    </row>
    <row r="296" spans="10:10" x14ac:dyDescent="0.25">
      <c r="J296">
        <v>273127.34400000004</v>
      </c>
    </row>
    <row r="297" spans="10:10" x14ac:dyDescent="0.25">
      <c r="J297">
        <v>450684</v>
      </c>
    </row>
    <row r="298" spans="10:10" x14ac:dyDescent="0.25">
      <c r="J298">
        <v>225342</v>
      </c>
    </row>
    <row r="299" spans="10:10" x14ac:dyDescent="0.25">
      <c r="J299">
        <v>61857.573120000008</v>
      </c>
    </row>
    <row r="300" spans="10:10" x14ac:dyDescent="0.25">
      <c r="J300">
        <v>426540.28032000002</v>
      </c>
    </row>
    <row r="301" spans="10:10" x14ac:dyDescent="0.25">
      <c r="J301">
        <v>88862.558400000009</v>
      </c>
    </row>
    <row r="302" spans="10:10" x14ac:dyDescent="0.25">
      <c r="J302">
        <v>116638.56</v>
      </c>
    </row>
    <row r="303" spans="10:10" x14ac:dyDescent="0.25">
      <c r="J303">
        <v>41730</v>
      </c>
    </row>
    <row r="304" spans="10:10" x14ac:dyDescent="0.25">
      <c r="J304">
        <v>311684.66560000007</v>
      </c>
    </row>
    <row r="305" spans="10:10" x14ac:dyDescent="0.25">
      <c r="J305">
        <v>54207.999999999993</v>
      </c>
    </row>
    <row r="306" spans="10:10" x14ac:dyDescent="0.25">
      <c r="J306">
        <v>88165.440000000002</v>
      </c>
    </row>
    <row r="307" spans="10:10" x14ac:dyDescent="0.25">
      <c r="J307">
        <v>164439</v>
      </c>
    </row>
    <row r="308" spans="10:10" x14ac:dyDescent="0.25">
      <c r="J308">
        <v>306595.06080000004</v>
      </c>
    </row>
    <row r="309" spans="10:10" x14ac:dyDescent="0.25">
      <c r="J309">
        <v>46500</v>
      </c>
    </row>
    <row r="310" spans="10:10" x14ac:dyDescent="0.25">
      <c r="J310">
        <v>90180</v>
      </c>
    </row>
    <row r="311" spans="10:10" x14ac:dyDescent="0.25">
      <c r="J311">
        <v>131700</v>
      </c>
    </row>
    <row r="312" spans="10:10" x14ac:dyDescent="0.25">
      <c r="J312">
        <v>189180</v>
      </c>
    </row>
    <row r="313" spans="10:10" x14ac:dyDescent="0.25">
      <c r="J313">
        <v>267660</v>
      </c>
    </row>
    <row r="314" spans="10:10" x14ac:dyDescent="0.25">
      <c r="J314">
        <v>378600</v>
      </c>
    </row>
    <row r="315" spans="10:10" x14ac:dyDescent="0.25">
      <c r="J315">
        <v>50106</v>
      </c>
    </row>
    <row r="316" spans="10:10" x14ac:dyDescent="0.25">
      <c r="J316">
        <v>2674.9999999999995</v>
      </c>
    </row>
    <row r="317" spans="10:10" x14ac:dyDescent="0.25">
      <c r="J317">
        <v>4394.642857142856</v>
      </c>
    </row>
    <row r="318" spans="10:10" x14ac:dyDescent="0.25">
      <c r="J318">
        <v>7451.7857142857129</v>
      </c>
    </row>
    <row r="319" spans="10:10" x14ac:dyDescent="0.25">
      <c r="J319">
        <v>22641.964285714286</v>
      </c>
    </row>
    <row r="320" spans="10:10" x14ac:dyDescent="0.25">
      <c r="J320">
        <v>24361.607142857141</v>
      </c>
    </row>
    <row r="321" spans="10:10" x14ac:dyDescent="0.25">
      <c r="J321">
        <v>30189.285714285717</v>
      </c>
    </row>
    <row r="322" spans="10:10" x14ac:dyDescent="0.25">
      <c r="J322">
        <v>46239.28571428571</v>
      </c>
    </row>
    <row r="323" spans="10:10" x14ac:dyDescent="0.25">
      <c r="J323">
        <v>57894.642857142855</v>
      </c>
    </row>
    <row r="324" spans="10:10" x14ac:dyDescent="0.25">
      <c r="J324">
        <v>555733.17599999998</v>
      </c>
    </row>
    <row r="325" spans="10:10" x14ac:dyDescent="0.25">
      <c r="J325">
        <v>373644</v>
      </c>
    </row>
    <row r="326" spans="10:10" x14ac:dyDescent="0.25">
      <c r="J326">
        <v>565200</v>
      </c>
    </row>
    <row r="327" spans="10:10" x14ac:dyDescent="0.25">
      <c r="J327">
        <v>103490.40000000001</v>
      </c>
    </row>
    <row r="328" spans="10:10" x14ac:dyDescent="0.25">
      <c r="J328">
        <v>78734.880000000005</v>
      </c>
    </row>
    <row r="329" spans="10:10" x14ac:dyDescent="0.25">
      <c r="J329">
        <v>25106.78571428571</v>
      </c>
    </row>
    <row r="330" spans="10:10" x14ac:dyDescent="0.25">
      <c r="J330">
        <v>272208</v>
      </c>
    </row>
    <row r="331" spans="10:10" x14ac:dyDescent="0.25">
      <c r="J331">
        <v>275096.99999999994</v>
      </c>
    </row>
    <row r="332" spans="10:10" x14ac:dyDescent="0.25">
      <c r="J332">
        <v>218967.85714285713</v>
      </c>
    </row>
    <row r="333" spans="10:10" x14ac:dyDescent="0.25">
      <c r="J333">
        <v>4172.9999999999991</v>
      </c>
    </row>
    <row r="334" spans="10:10" x14ac:dyDescent="0.25">
      <c r="J334">
        <v>6236.5714285714294</v>
      </c>
    </row>
    <row r="335" spans="10:10" x14ac:dyDescent="0.25">
      <c r="J335">
        <v>12243.857142857145</v>
      </c>
    </row>
    <row r="336" spans="10:10" x14ac:dyDescent="0.25">
      <c r="J336">
        <v>13436.142857142855</v>
      </c>
    </row>
    <row r="337" spans="10:10" x14ac:dyDescent="0.25">
      <c r="J337">
        <v>23625.600000000002</v>
      </c>
    </row>
    <row r="338" spans="10:10" x14ac:dyDescent="0.25">
      <c r="J338">
        <v>39207.857142857145</v>
      </c>
    </row>
    <row r="339" spans="10:10" x14ac:dyDescent="0.25">
      <c r="J339">
        <v>206082</v>
      </c>
    </row>
    <row r="340" spans="10:10" x14ac:dyDescent="0.25">
      <c r="J340">
        <v>96942</v>
      </c>
    </row>
    <row r="341" spans="10:10" x14ac:dyDescent="0.25">
      <c r="J341">
        <v>48150.000000000007</v>
      </c>
    </row>
    <row r="342" spans="10:10" x14ac:dyDescent="0.25">
      <c r="J342">
        <v>118770</v>
      </c>
    </row>
    <row r="343" spans="10:10" x14ac:dyDescent="0.25">
      <c r="J343">
        <v>169327.5</v>
      </c>
    </row>
    <row r="344" spans="10:10" x14ac:dyDescent="0.25">
      <c r="J344">
        <v>99724</v>
      </c>
    </row>
    <row r="345" spans="10:10" x14ac:dyDescent="0.25">
      <c r="J345">
        <v>97584</v>
      </c>
    </row>
    <row r="346" spans="10:10" x14ac:dyDescent="0.25">
      <c r="J346">
        <v>115560</v>
      </c>
    </row>
    <row r="347" spans="10:10" x14ac:dyDescent="0.25">
      <c r="J347">
        <v>51360</v>
      </c>
    </row>
    <row r="348" spans="10:10" x14ac:dyDescent="0.25">
      <c r="J348">
        <v>38520</v>
      </c>
    </row>
    <row r="349" spans="10:10" x14ac:dyDescent="0.25">
      <c r="J349">
        <v>179760</v>
      </c>
    </row>
    <row r="350" spans="10:10" x14ac:dyDescent="0.25">
      <c r="J350">
        <v>10700</v>
      </c>
    </row>
    <row r="351" spans="10:10" x14ac:dyDescent="0.25">
      <c r="J351">
        <v>111290.70000000001</v>
      </c>
    </row>
    <row r="352" spans="10:10" x14ac:dyDescent="0.25">
      <c r="J352">
        <v>15408</v>
      </c>
    </row>
    <row r="353" spans="10:10" x14ac:dyDescent="0.25">
      <c r="J353">
        <v>38520</v>
      </c>
    </row>
    <row r="354" spans="10:10" x14ac:dyDescent="0.25">
      <c r="J354">
        <v>51360</v>
      </c>
    </row>
    <row r="355" spans="10:10" x14ac:dyDescent="0.25">
      <c r="J355">
        <v>34924.800000000003</v>
      </c>
    </row>
    <row r="356" spans="10:10" x14ac:dyDescent="0.25">
      <c r="J356">
        <v>53500</v>
      </c>
    </row>
    <row r="357" spans="10:10" x14ac:dyDescent="0.25">
      <c r="J357">
        <v>6420</v>
      </c>
    </row>
    <row r="358" spans="10:10" x14ac:dyDescent="0.25">
      <c r="J358">
        <v>279270</v>
      </c>
    </row>
    <row r="359" spans="10:10" x14ac:dyDescent="0.25">
      <c r="J359">
        <v>253590</v>
      </c>
    </row>
    <row r="360" spans="10:10" x14ac:dyDescent="0.25">
      <c r="J360">
        <v>205440</v>
      </c>
    </row>
    <row r="361" spans="10:10" x14ac:dyDescent="0.25">
      <c r="J361">
        <v>20544</v>
      </c>
    </row>
    <row r="362" spans="10:10" x14ac:dyDescent="0.25">
      <c r="J362">
        <v>69336</v>
      </c>
    </row>
    <row r="363" spans="10:10" x14ac:dyDescent="0.25">
      <c r="J363">
        <v>35952</v>
      </c>
    </row>
    <row r="364" spans="10:10" x14ac:dyDescent="0.25">
      <c r="J364">
        <v>18489.600000000002</v>
      </c>
    </row>
    <row r="365" spans="10:10" x14ac:dyDescent="0.25">
      <c r="J365">
        <v>70620</v>
      </c>
    </row>
    <row r="366" spans="10:10" x14ac:dyDescent="0.25">
      <c r="J366">
        <v>341319.3</v>
      </c>
    </row>
    <row r="367" spans="10:10" x14ac:dyDescent="0.25">
      <c r="J367">
        <v>122400</v>
      </c>
    </row>
    <row r="368" spans="10:10" x14ac:dyDescent="0.25">
      <c r="J368">
        <v>165600</v>
      </c>
    </row>
    <row r="369" spans="10:10" x14ac:dyDescent="0.25">
      <c r="J369">
        <v>235200</v>
      </c>
    </row>
    <row r="370" spans="10:10" x14ac:dyDescent="0.25">
      <c r="J370">
        <v>54000</v>
      </c>
    </row>
    <row r="371" spans="10:10" x14ac:dyDescent="0.25">
      <c r="J371">
        <v>207600</v>
      </c>
    </row>
    <row r="372" spans="10:10" x14ac:dyDescent="0.25">
      <c r="J372">
        <v>92000</v>
      </c>
    </row>
    <row r="373" spans="10:10" x14ac:dyDescent="0.25">
      <c r="J373">
        <v>93085.02</v>
      </c>
    </row>
    <row r="374" spans="10:10" x14ac:dyDescent="0.25">
      <c r="J374">
        <v>554732.14285714272</v>
      </c>
    </row>
    <row r="375" spans="10:10" x14ac:dyDescent="0.25">
      <c r="J375">
        <v>34017.857142857145</v>
      </c>
    </row>
    <row r="376" spans="10:10" x14ac:dyDescent="0.25">
      <c r="J376">
        <v>37499.999999999993</v>
      </c>
    </row>
    <row r="377" spans="10:10" x14ac:dyDescent="0.25">
      <c r="J377">
        <v>5357.1428571428569</v>
      </c>
    </row>
    <row r="378" spans="10:10" x14ac:dyDescent="0.25">
      <c r="J378">
        <v>441964.28571428568</v>
      </c>
    </row>
    <row r="379" spans="10:10" x14ac:dyDescent="0.25">
      <c r="J379">
        <v>83169.642857142841</v>
      </c>
    </row>
    <row r="380" spans="10:10" x14ac:dyDescent="0.25">
      <c r="J380">
        <v>83169.642857142841</v>
      </c>
    </row>
    <row r="381" spans="10:10" x14ac:dyDescent="0.25">
      <c r="J381">
        <v>461651.78571428568</v>
      </c>
    </row>
    <row r="382" spans="10:10" x14ac:dyDescent="0.25">
      <c r="J382">
        <v>346205.35714285716</v>
      </c>
    </row>
    <row r="383" spans="10:10" x14ac:dyDescent="0.25">
      <c r="J383">
        <v>498018.74999999988</v>
      </c>
    </row>
    <row r="384" spans="10:10" x14ac:dyDescent="0.25">
      <c r="J384">
        <v>14285.714285714284</v>
      </c>
    </row>
    <row r="385" spans="10:10" x14ac:dyDescent="0.25">
      <c r="J385">
        <v>435000</v>
      </c>
    </row>
    <row r="386" spans="10:10" x14ac:dyDescent="0.25">
      <c r="J386">
        <v>4530696.4285714282</v>
      </c>
    </row>
    <row r="387" spans="10:10" x14ac:dyDescent="0.25">
      <c r="J387">
        <v>33428.57142857142</v>
      </c>
    </row>
    <row r="388" spans="10:10" x14ac:dyDescent="0.25">
      <c r="J388">
        <v>31928.571428571424</v>
      </c>
    </row>
    <row r="389" spans="10:10" x14ac:dyDescent="0.25">
      <c r="J389">
        <v>193607.14285714284</v>
      </c>
    </row>
    <row r="390" spans="10:10" x14ac:dyDescent="0.25">
      <c r="J390">
        <v>26839.28571428571</v>
      </c>
    </row>
    <row r="391" spans="10:10" x14ac:dyDescent="0.25">
      <c r="J391">
        <v>31767.857142857141</v>
      </c>
    </row>
    <row r="392" spans="10:10" x14ac:dyDescent="0.25">
      <c r="J392">
        <v>40499.999999999993</v>
      </c>
    </row>
    <row r="393" spans="10:10" x14ac:dyDescent="0.25">
      <c r="J393">
        <v>43017.857142857145</v>
      </c>
    </row>
    <row r="394" spans="10:10" x14ac:dyDescent="0.25">
      <c r="J394">
        <v>34017.857142857138</v>
      </c>
    </row>
    <row r="395" spans="10:10" x14ac:dyDescent="0.25">
      <c r="J395">
        <v>29732.142857142855</v>
      </c>
    </row>
    <row r="396" spans="10:10" x14ac:dyDescent="0.25">
      <c r="J396">
        <v>32142.857142857141</v>
      </c>
    </row>
    <row r="397" spans="10:10" x14ac:dyDescent="0.25">
      <c r="J397">
        <v>208124.99999999997</v>
      </c>
    </row>
    <row r="398" spans="10:10" x14ac:dyDescent="0.25">
      <c r="J398">
        <v>88138.392857142841</v>
      </c>
    </row>
    <row r="399" spans="10:10" x14ac:dyDescent="0.25">
      <c r="J399">
        <v>4848.2142857142853</v>
      </c>
    </row>
    <row r="400" spans="10:10" x14ac:dyDescent="0.25">
      <c r="J400">
        <v>10593.749999999998</v>
      </c>
    </row>
    <row r="401" spans="10:10" x14ac:dyDescent="0.25">
      <c r="J401">
        <v>124687.49999999997</v>
      </c>
    </row>
    <row r="402" spans="10:10" x14ac:dyDescent="0.25">
      <c r="J402">
        <v>135950.89285714284</v>
      </c>
    </row>
    <row r="403" spans="10:10" x14ac:dyDescent="0.25">
      <c r="J403">
        <v>179745.53571428568</v>
      </c>
    </row>
    <row r="404" spans="10:10" x14ac:dyDescent="0.25">
      <c r="J404">
        <v>4553.5714285714275</v>
      </c>
    </row>
    <row r="405" spans="10:10" x14ac:dyDescent="0.25">
      <c r="J405">
        <v>12053.571428571428</v>
      </c>
    </row>
    <row r="406" spans="10:10" x14ac:dyDescent="0.25">
      <c r="J406">
        <v>40017.857142857145</v>
      </c>
    </row>
    <row r="407" spans="10:10" x14ac:dyDescent="0.25">
      <c r="J407">
        <v>147294.64285714284</v>
      </c>
    </row>
    <row r="408" spans="10:10" x14ac:dyDescent="0.25">
      <c r="J408">
        <v>161437.49999999997</v>
      </c>
    </row>
    <row r="409" spans="10:10" x14ac:dyDescent="0.25">
      <c r="J409">
        <v>2799.1071428571427</v>
      </c>
    </row>
    <row r="410" spans="10:10" x14ac:dyDescent="0.25">
      <c r="J410">
        <v>129575.89285714284</v>
      </c>
    </row>
    <row r="411" spans="10:10" x14ac:dyDescent="0.25">
      <c r="J411">
        <v>426750</v>
      </c>
    </row>
    <row r="412" spans="10:10" x14ac:dyDescent="0.25">
      <c r="J412">
        <v>594776.78571428568</v>
      </c>
    </row>
    <row r="413" spans="10:10" x14ac:dyDescent="0.25">
      <c r="J413">
        <v>3937.4999999999991</v>
      </c>
    </row>
    <row r="414" spans="10:10" x14ac:dyDescent="0.25">
      <c r="J414">
        <v>2999.9999999999995</v>
      </c>
    </row>
    <row r="415" spans="10:10" x14ac:dyDescent="0.25">
      <c r="J415">
        <v>4808.0357142857138</v>
      </c>
    </row>
    <row r="416" spans="10:10" x14ac:dyDescent="0.25">
      <c r="J416">
        <v>3133.9285714285716</v>
      </c>
    </row>
    <row r="417" spans="10:10" x14ac:dyDescent="0.25">
      <c r="J417">
        <v>3241.071428571428</v>
      </c>
    </row>
    <row r="418" spans="10:10" x14ac:dyDescent="0.25">
      <c r="J418">
        <v>9093.7499999999982</v>
      </c>
    </row>
    <row r="419" spans="10:10" x14ac:dyDescent="0.25">
      <c r="J419">
        <v>16124.999999999996</v>
      </c>
    </row>
    <row r="420" spans="10:10" x14ac:dyDescent="0.25">
      <c r="J420">
        <v>19946.428571428569</v>
      </c>
    </row>
    <row r="421" spans="10:10" x14ac:dyDescent="0.25">
      <c r="J421">
        <v>22379.464285714283</v>
      </c>
    </row>
    <row r="422" spans="10:10" x14ac:dyDescent="0.25">
      <c r="J422">
        <v>34142.857142857138</v>
      </c>
    </row>
    <row r="423" spans="10:10" x14ac:dyDescent="0.25">
      <c r="J423">
        <v>35852.678571428565</v>
      </c>
    </row>
    <row r="424" spans="10:10" x14ac:dyDescent="0.25">
      <c r="J424">
        <v>23874.999999999996</v>
      </c>
    </row>
    <row r="425" spans="10:10" x14ac:dyDescent="0.25">
      <c r="J425">
        <v>15535.714285714283</v>
      </c>
    </row>
    <row r="426" spans="10:10" x14ac:dyDescent="0.25">
      <c r="J426">
        <v>225689.28571428568</v>
      </c>
    </row>
    <row r="427" spans="10:10" x14ac:dyDescent="0.25">
      <c r="J427">
        <v>203857.14285714284</v>
      </c>
    </row>
    <row r="428" spans="10:10" x14ac:dyDescent="0.25">
      <c r="J428">
        <v>7607.142857142856</v>
      </c>
    </row>
    <row r="429" spans="10:10" x14ac:dyDescent="0.25">
      <c r="J429">
        <v>34660.714285714283</v>
      </c>
    </row>
    <row r="430" spans="10:10" x14ac:dyDescent="0.25">
      <c r="J430">
        <v>528901.78571428568</v>
      </c>
    </row>
    <row r="431" spans="10:10" x14ac:dyDescent="0.25">
      <c r="J431">
        <v>263750</v>
      </c>
    </row>
    <row r="432" spans="10:10" x14ac:dyDescent="0.25">
      <c r="J432">
        <v>13178.571428571428</v>
      </c>
    </row>
    <row r="433" spans="10:10" x14ac:dyDescent="0.25">
      <c r="J433">
        <v>28772.321428571428</v>
      </c>
    </row>
    <row r="434" spans="10:10" x14ac:dyDescent="0.25">
      <c r="J434">
        <v>41946.428571428565</v>
      </c>
    </row>
    <row r="435" spans="10:10" x14ac:dyDescent="0.25">
      <c r="J435">
        <v>23584.821428571428</v>
      </c>
    </row>
    <row r="436" spans="10:10" x14ac:dyDescent="0.25">
      <c r="J436">
        <v>19317.857142857141</v>
      </c>
    </row>
    <row r="437" spans="10:10" x14ac:dyDescent="0.25">
      <c r="J437">
        <v>26314.28571428571</v>
      </c>
    </row>
    <row r="438" spans="10:10" x14ac:dyDescent="0.25">
      <c r="J438">
        <v>63450</v>
      </c>
    </row>
    <row r="439" spans="10:10" x14ac:dyDescent="0.25">
      <c r="J439">
        <v>37189.28571428571</v>
      </c>
    </row>
    <row r="440" spans="10:10" x14ac:dyDescent="0.25">
      <c r="J440">
        <v>21069.642857142855</v>
      </c>
    </row>
    <row r="441" spans="10:10" x14ac:dyDescent="0.25">
      <c r="J441">
        <v>37917.857142857145</v>
      </c>
    </row>
    <row r="442" spans="10:10" x14ac:dyDescent="0.25">
      <c r="J442">
        <v>52425</v>
      </c>
    </row>
    <row r="443" spans="10:10" x14ac:dyDescent="0.25">
      <c r="J443">
        <v>52425</v>
      </c>
    </row>
    <row r="444" spans="10:10" x14ac:dyDescent="0.25">
      <c r="J444">
        <v>7880.3571428571431</v>
      </c>
    </row>
    <row r="445" spans="10:10" x14ac:dyDescent="0.25">
      <c r="J445">
        <v>18139.28571428571</v>
      </c>
    </row>
    <row r="446" spans="10:10" x14ac:dyDescent="0.25">
      <c r="J446">
        <v>60299.999999999993</v>
      </c>
    </row>
    <row r="447" spans="10:10" x14ac:dyDescent="0.25">
      <c r="J447">
        <v>65603.57142857142</v>
      </c>
    </row>
    <row r="448" spans="10:10" x14ac:dyDescent="0.25">
      <c r="J448">
        <v>66149.999999999985</v>
      </c>
    </row>
    <row r="449" spans="10:10" x14ac:dyDescent="0.25">
      <c r="J449">
        <v>67853.57142857142</v>
      </c>
    </row>
    <row r="450" spans="10:10" x14ac:dyDescent="0.25">
      <c r="J450">
        <v>4572.3214285714275</v>
      </c>
    </row>
    <row r="451" spans="10:10" x14ac:dyDescent="0.25">
      <c r="J451">
        <v>2370.5357142857138</v>
      </c>
    </row>
    <row r="452" spans="10:10" x14ac:dyDescent="0.25">
      <c r="J452">
        <v>3572.3214285714284</v>
      </c>
    </row>
    <row r="453" spans="10:10" x14ac:dyDescent="0.25">
      <c r="J453">
        <v>6771.4285714285706</v>
      </c>
    </row>
    <row r="454" spans="10:10" x14ac:dyDescent="0.25">
      <c r="J454">
        <v>5777.6785714285706</v>
      </c>
    </row>
    <row r="455" spans="10:10" x14ac:dyDescent="0.25">
      <c r="J455">
        <v>5753.5714285714275</v>
      </c>
    </row>
    <row r="456" spans="10:10" x14ac:dyDescent="0.25">
      <c r="J456">
        <v>6784.8214285714275</v>
      </c>
    </row>
    <row r="457" spans="10:10" x14ac:dyDescent="0.25">
      <c r="J457">
        <v>7866.9642857142853</v>
      </c>
    </row>
    <row r="458" spans="10:10" x14ac:dyDescent="0.25">
      <c r="J458">
        <v>32204.464285714283</v>
      </c>
    </row>
    <row r="459" spans="10:10" x14ac:dyDescent="0.25">
      <c r="J459">
        <v>7739.2857142857138</v>
      </c>
    </row>
    <row r="460" spans="10:10" x14ac:dyDescent="0.25">
      <c r="J460">
        <v>61408.928571428565</v>
      </c>
    </row>
    <row r="461" spans="10:10" x14ac:dyDescent="0.25">
      <c r="J461">
        <v>168399.99999999997</v>
      </c>
    </row>
    <row r="462" spans="10:10" x14ac:dyDescent="0.25">
      <c r="J462">
        <v>46078.571428571428</v>
      </c>
    </row>
    <row r="463" spans="10:10" x14ac:dyDescent="0.25">
      <c r="J463">
        <v>9460.7142857142862</v>
      </c>
    </row>
    <row r="464" spans="10:10" x14ac:dyDescent="0.25">
      <c r="J464">
        <v>52542.857142857145</v>
      </c>
    </row>
    <row r="465" spans="10:10" x14ac:dyDescent="0.25">
      <c r="J465">
        <v>13982.142857142857</v>
      </c>
    </row>
    <row r="466" spans="10:10" x14ac:dyDescent="0.25">
      <c r="J466">
        <v>31135.714285714283</v>
      </c>
    </row>
    <row r="467" spans="10:10" x14ac:dyDescent="0.25">
      <c r="J467">
        <v>80409.82142857142</v>
      </c>
    </row>
    <row r="468" spans="10:10" x14ac:dyDescent="0.25">
      <c r="J468">
        <v>4090.1785714285716</v>
      </c>
    </row>
    <row r="469" spans="10:10" x14ac:dyDescent="0.25">
      <c r="J469">
        <v>3983.0357142857138</v>
      </c>
    </row>
    <row r="470" spans="10:10" x14ac:dyDescent="0.25">
      <c r="J470">
        <v>5024.9999999999991</v>
      </c>
    </row>
    <row r="471" spans="10:10" x14ac:dyDescent="0.25">
      <c r="J471">
        <v>10982.142857142855</v>
      </c>
    </row>
    <row r="472" spans="10:10" x14ac:dyDescent="0.25">
      <c r="J472">
        <v>11383.928571428571</v>
      </c>
    </row>
    <row r="473" spans="10:10" x14ac:dyDescent="0.25">
      <c r="J473">
        <v>166741.07142857142</v>
      </c>
    </row>
    <row r="474" spans="10:10" x14ac:dyDescent="0.25">
      <c r="J474">
        <v>168749.99999999997</v>
      </c>
    </row>
    <row r="475" spans="10:10" x14ac:dyDescent="0.25">
      <c r="J475">
        <v>108964.2857142857</v>
      </c>
    </row>
    <row r="476" spans="10:10" x14ac:dyDescent="0.25">
      <c r="J476">
        <v>259874.99999999994</v>
      </c>
    </row>
    <row r="477" spans="10:10" x14ac:dyDescent="0.25">
      <c r="J477">
        <v>21428.571428571428</v>
      </c>
    </row>
    <row r="478" spans="10:10" x14ac:dyDescent="0.25">
      <c r="J478">
        <v>21428.571428571428</v>
      </c>
    </row>
    <row r="479" spans="10:10" x14ac:dyDescent="0.25">
      <c r="J479">
        <v>21428.571428571428</v>
      </c>
    </row>
    <row r="480" spans="10:10" x14ac:dyDescent="0.25">
      <c r="J480">
        <v>7098.2142857142853</v>
      </c>
    </row>
    <row r="481" spans="10:10" x14ac:dyDescent="0.25">
      <c r="J481">
        <v>5624.9999999999991</v>
      </c>
    </row>
    <row r="482" spans="10:10" x14ac:dyDescent="0.25">
      <c r="J482">
        <v>6830.3571428571431</v>
      </c>
    </row>
    <row r="483" spans="10:10" x14ac:dyDescent="0.25">
      <c r="J483">
        <v>4821.4285714285706</v>
      </c>
    </row>
    <row r="484" spans="10:10" x14ac:dyDescent="0.25">
      <c r="J484">
        <v>6830.3571428571431</v>
      </c>
    </row>
    <row r="485" spans="10:10" x14ac:dyDescent="0.25">
      <c r="J485">
        <v>10446.428571428571</v>
      </c>
    </row>
    <row r="486" spans="10:10" x14ac:dyDescent="0.25">
      <c r="J486">
        <v>89982.142857142855</v>
      </c>
    </row>
    <row r="487" spans="10:10" x14ac:dyDescent="0.25">
      <c r="J487">
        <v>89982.142857142855</v>
      </c>
    </row>
    <row r="488" spans="10:10" x14ac:dyDescent="0.25">
      <c r="J488">
        <v>17142.857142857141</v>
      </c>
    </row>
    <row r="489" spans="10:10" x14ac:dyDescent="0.25">
      <c r="J489">
        <v>1607.1428571428569</v>
      </c>
    </row>
    <row r="490" spans="10:10" x14ac:dyDescent="0.25">
      <c r="J490">
        <v>3080.3571428571427</v>
      </c>
    </row>
    <row r="491" spans="10:10" x14ac:dyDescent="0.25">
      <c r="J491">
        <v>48214.28571428571</v>
      </c>
    </row>
    <row r="492" spans="10:10" x14ac:dyDescent="0.25">
      <c r="J492">
        <v>40580.357142857145</v>
      </c>
    </row>
    <row r="493" spans="10:10" x14ac:dyDescent="0.25">
      <c r="J493">
        <v>40982.142857142855</v>
      </c>
    </row>
    <row r="494" spans="10:10" x14ac:dyDescent="0.25">
      <c r="J494">
        <v>64285.714285714283</v>
      </c>
    </row>
    <row r="495" spans="10:10" x14ac:dyDescent="0.25">
      <c r="J495">
        <v>5410.7142857142853</v>
      </c>
    </row>
    <row r="496" spans="10:10" x14ac:dyDescent="0.25">
      <c r="J496">
        <v>14464.285714285712</v>
      </c>
    </row>
    <row r="497" spans="10:10" x14ac:dyDescent="0.25">
      <c r="J497">
        <v>17678.571428571428</v>
      </c>
    </row>
    <row r="498" spans="10:10" x14ac:dyDescent="0.25">
      <c r="J498">
        <v>17678.571428571428</v>
      </c>
    </row>
    <row r="499" spans="10:10" x14ac:dyDescent="0.25">
      <c r="J499">
        <v>9107.1428571428551</v>
      </c>
    </row>
    <row r="500" spans="10:10" x14ac:dyDescent="0.25">
      <c r="J500">
        <v>10446.428571428571</v>
      </c>
    </row>
    <row r="501" spans="10:10" x14ac:dyDescent="0.25">
      <c r="J501">
        <v>11718.749999999998</v>
      </c>
    </row>
    <row r="502" spans="10:10" x14ac:dyDescent="0.25">
      <c r="J502">
        <v>6160.7142857142853</v>
      </c>
    </row>
    <row r="503" spans="10:10" x14ac:dyDescent="0.25">
      <c r="J503">
        <v>5424.1071428571431</v>
      </c>
    </row>
    <row r="504" spans="10:10" x14ac:dyDescent="0.25">
      <c r="J504">
        <v>9107.1428571428551</v>
      </c>
    </row>
    <row r="505" spans="10:10" x14ac:dyDescent="0.25">
      <c r="J505">
        <v>22499.999999999996</v>
      </c>
    </row>
    <row r="506" spans="10:10" x14ac:dyDescent="0.25">
      <c r="J506">
        <v>9053.5714285714275</v>
      </c>
    </row>
    <row r="507" spans="10:10" x14ac:dyDescent="0.25">
      <c r="J507">
        <v>3616.071428571428</v>
      </c>
    </row>
    <row r="508" spans="10:10" x14ac:dyDescent="0.25">
      <c r="J508">
        <v>76612</v>
      </c>
    </row>
    <row r="509" spans="10:10" x14ac:dyDescent="0.25">
      <c r="J509">
        <v>5885</v>
      </c>
    </row>
    <row r="510" spans="10:10" x14ac:dyDescent="0.25">
      <c r="J510">
        <v>51146</v>
      </c>
    </row>
    <row r="511" spans="10:10" x14ac:dyDescent="0.25">
      <c r="J511">
        <v>25787</v>
      </c>
    </row>
    <row r="512" spans="10:10" x14ac:dyDescent="0.25">
      <c r="J512">
        <v>8560</v>
      </c>
    </row>
    <row r="513" spans="10:10" x14ac:dyDescent="0.25">
      <c r="J513">
        <v>8560</v>
      </c>
    </row>
    <row r="514" spans="10:10" x14ac:dyDescent="0.25">
      <c r="J514">
        <v>27606</v>
      </c>
    </row>
    <row r="515" spans="10:10" x14ac:dyDescent="0.25">
      <c r="J515">
        <v>4708</v>
      </c>
    </row>
    <row r="516" spans="10:10" x14ac:dyDescent="0.25">
      <c r="J516">
        <v>4708</v>
      </c>
    </row>
    <row r="517" spans="10:10" x14ac:dyDescent="0.25">
      <c r="J517">
        <v>11984</v>
      </c>
    </row>
    <row r="518" spans="10:10" x14ac:dyDescent="0.25">
      <c r="J518">
        <v>61846</v>
      </c>
    </row>
    <row r="519" spans="10:10" x14ac:dyDescent="0.25">
      <c r="J519">
        <v>57352</v>
      </c>
    </row>
    <row r="520" spans="10:10" x14ac:dyDescent="0.25">
      <c r="J520">
        <v>35310</v>
      </c>
    </row>
    <row r="521" spans="10:10" x14ac:dyDescent="0.25">
      <c r="J521">
        <v>31030</v>
      </c>
    </row>
    <row r="522" spans="10:10" x14ac:dyDescent="0.25">
      <c r="J522">
        <v>46652</v>
      </c>
    </row>
    <row r="523" spans="10:10" x14ac:dyDescent="0.25">
      <c r="J523">
        <v>29960</v>
      </c>
    </row>
    <row r="524" spans="10:10" x14ac:dyDescent="0.25">
      <c r="J524">
        <v>65639.150000000009</v>
      </c>
    </row>
    <row r="525" spans="10:10" x14ac:dyDescent="0.25">
      <c r="J525">
        <v>52644</v>
      </c>
    </row>
    <row r="526" spans="10:10" x14ac:dyDescent="0.25">
      <c r="J526">
        <v>43870</v>
      </c>
    </row>
    <row r="527" spans="10:10" x14ac:dyDescent="0.25">
      <c r="J527">
        <v>14766</v>
      </c>
    </row>
    <row r="528" spans="10:10" x14ac:dyDescent="0.25">
      <c r="J528">
        <v>59599</v>
      </c>
    </row>
    <row r="529" spans="10:10" x14ac:dyDescent="0.25">
      <c r="J529">
        <v>60469.98</v>
      </c>
    </row>
    <row r="530" spans="10:10" x14ac:dyDescent="0.25">
      <c r="J530">
        <v>230566.81000000003</v>
      </c>
    </row>
    <row r="531" spans="10:10" x14ac:dyDescent="0.25">
      <c r="J531">
        <v>400477.46</v>
      </c>
    </row>
    <row r="532" spans="10:10" x14ac:dyDescent="0.25">
      <c r="J532">
        <v>52391.48</v>
      </c>
    </row>
    <row r="533" spans="10:10" x14ac:dyDescent="0.25">
      <c r="J533">
        <v>8774</v>
      </c>
    </row>
    <row r="534" spans="10:10" x14ac:dyDescent="0.25">
      <c r="J534">
        <v>36166</v>
      </c>
    </row>
    <row r="535" spans="10:10" x14ac:dyDescent="0.25">
      <c r="J535">
        <v>30343.06</v>
      </c>
    </row>
    <row r="536" spans="10:10" x14ac:dyDescent="0.25">
      <c r="J536">
        <v>87740</v>
      </c>
    </row>
    <row r="537" spans="10:10" x14ac:dyDescent="0.25">
      <c r="J537">
        <v>9844</v>
      </c>
    </row>
    <row r="538" spans="10:10" x14ac:dyDescent="0.25">
      <c r="J538">
        <v>5596.1</v>
      </c>
    </row>
    <row r="539" spans="10:10" x14ac:dyDescent="0.25">
      <c r="J539">
        <v>8977.3000000000011</v>
      </c>
    </row>
    <row r="540" spans="10:10" x14ac:dyDescent="0.25">
      <c r="J540">
        <v>3317</v>
      </c>
    </row>
    <row r="541" spans="10:10" x14ac:dyDescent="0.25">
      <c r="J541">
        <v>59402.12</v>
      </c>
    </row>
    <row r="542" spans="10:10" x14ac:dyDescent="0.25">
      <c r="J542">
        <v>53500</v>
      </c>
    </row>
    <row r="543" spans="10:10" x14ac:dyDescent="0.25">
      <c r="J543">
        <v>22470</v>
      </c>
    </row>
    <row r="544" spans="10:10" x14ac:dyDescent="0.25">
      <c r="J544">
        <v>20651</v>
      </c>
    </row>
    <row r="545" spans="10:10" x14ac:dyDescent="0.25">
      <c r="J545">
        <v>18404</v>
      </c>
    </row>
    <row r="546" spans="10:10" x14ac:dyDescent="0.25">
      <c r="J546">
        <v>18463.920000000002</v>
      </c>
    </row>
    <row r="547" spans="10:10" x14ac:dyDescent="0.25">
      <c r="J547">
        <v>107661.26000000001</v>
      </c>
    </row>
    <row r="548" spans="10:10" x14ac:dyDescent="0.25">
      <c r="J548">
        <v>4237.2</v>
      </c>
    </row>
    <row r="549" spans="10:10" x14ac:dyDescent="0.25">
      <c r="J549">
        <v>4237.2</v>
      </c>
    </row>
    <row r="550" spans="10:10" x14ac:dyDescent="0.25">
      <c r="J550">
        <v>4237.2</v>
      </c>
    </row>
    <row r="551" spans="10:10" x14ac:dyDescent="0.25">
      <c r="J551">
        <v>4237.2</v>
      </c>
    </row>
    <row r="552" spans="10:10" x14ac:dyDescent="0.25">
      <c r="J552">
        <v>4237.2</v>
      </c>
    </row>
    <row r="553" spans="10:10" x14ac:dyDescent="0.25">
      <c r="J553">
        <v>4237.2</v>
      </c>
    </row>
    <row r="554" spans="10:10" x14ac:dyDescent="0.25">
      <c r="J554">
        <v>4237.2</v>
      </c>
    </row>
    <row r="555" spans="10:10" x14ac:dyDescent="0.25">
      <c r="J555">
        <v>5564</v>
      </c>
    </row>
    <row r="556" spans="10:10" x14ac:dyDescent="0.25">
      <c r="J556">
        <v>5564</v>
      </c>
    </row>
    <row r="557" spans="10:10" x14ac:dyDescent="0.25">
      <c r="J557">
        <v>5564</v>
      </c>
    </row>
    <row r="558" spans="10:10" x14ac:dyDescent="0.25">
      <c r="J558">
        <v>5564</v>
      </c>
    </row>
    <row r="559" spans="10:10" x14ac:dyDescent="0.25">
      <c r="J559">
        <v>5564</v>
      </c>
    </row>
    <row r="560" spans="10:10" x14ac:dyDescent="0.25">
      <c r="J560">
        <v>5564</v>
      </c>
    </row>
    <row r="561" spans="10:10" x14ac:dyDescent="0.25">
      <c r="J561">
        <v>5585.4000000000005</v>
      </c>
    </row>
    <row r="562" spans="10:10" x14ac:dyDescent="0.25">
      <c r="J562">
        <v>5585.4000000000005</v>
      </c>
    </row>
    <row r="563" spans="10:10" x14ac:dyDescent="0.25">
      <c r="J563">
        <v>5585.4000000000005</v>
      </c>
    </row>
    <row r="564" spans="10:10" x14ac:dyDescent="0.25">
      <c r="J564">
        <v>4708</v>
      </c>
    </row>
    <row r="565" spans="10:10" x14ac:dyDescent="0.25">
      <c r="J565">
        <v>4708</v>
      </c>
    </row>
    <row r="566" spans="10:10" x14ac:dyDescent="0.25">
      <c r="J566">
        <v>4708</v>
      </c>
    </row>
    <row r="567" spans="10:10" x14ac:dyDescent="0.25">
      <c r="J567">
        <v>5992</v>
      </c>
    </row>
    <row r="568" spans="10:10" x14ac:dyDescent="0.25">
      <c r="J568">
        <v>5992</v>
      </c>
    </row>
    <row r="569" spans="10:10" x14ac:dyDescent="0.25">
      <c r="J569">
        <v>5992</v>
      </c>
    </row>
    <row r="570" spans="10:10" x14ac:dyDescent="0.25">
      <c r="J570">
        <v>177659.59</v>
      </c>
    </row>
    <row r="571" spans="10:10" x14ac:dyDescent="0.25">
      <c r="J571">
        <v>41645.47</v>
      </c>
    </row>
    <row r="572" spans="10:10" x14ac:dyDescent="0.25">
      <c r="J572">
        <v>78752</v>
      </c>
    </row>
    <row r="573" spans="10:10" x14ac:dyDescent="0.25">
      <c r="J573">
        <v>40446</v>
      </c>
    </row>
    <row r="574" spans="10:10" x14ac:dyDescent="0.25">
      <c r="J574">
        <v>39636.01</v>
      </c>
    </row>
    <row r="575" spans="10:10" x14ac:dyDescent="0.25">
      <c r="J575">
        <v>110005.63</v>
      </c>
    </row>
    <row r="576" spans="10:10" x14ac:dyDescent="0.25">
      <c r="J576">
        <v>12840</v>
      </c>
    </row>
    <row r="577" spans="10:10" x14ac:dyDescent="0.25">
      <c r="J577">
        <v>40071.5</v>
      </c>
    </row>
    <row r="578" spans="10:10" x14ac:dyDescent="0.25">
      <c r="J578">
        <v>97316.5</v>
      </c>
    </row>
    <row r="579" spans="10:10" x14ac:dyDescent="0.25">
      <c r="J579">
        <v>40741.32</v>
      </c>
    </row>
    <row r="580" spans="10:10" x14ac:dyDescent="0.25">
      <c r="J580">
        <v>5048.26</v>
      </c>
    </row>
    <row r="581" spans="10:10" x14ac:dyDescent="0.25">
      <c r="J581">
        <v>3210</v>
      </c>
    </row>
    <row r="582" spans="10:10" x14ac:dyDescent="0.25">
      <c r="J582">
        <v>6634</v>
      </c>
    </row>
    <row r="583" spans="10:10" x14ac:dyDescent="0.25">
      <c r="J583">
        <v>72682.960000000006</v>
      </c>
    </row>
    <row r="584" spans="10:10" x14ac:dyDescent="0.25">
      <c r="J584">
        <v>33533.800000000003</v>
      </c>
    </row>
    <row r="585" spans="10:10" x14ac:dyDescent="0.25">
      <c r="J585">
        <v>40446</v>
      </c>
    </row>
    <row r="586" spans="10:10" x14ac:dyDescent="0.25">
      <c r="J586">
        <v>7490</v>
      </c>
    </row>
    <row r="587" spans="10:10" x14ac:dyDescent="0.25">
      <c r="J587">
        <v>3306.3</v>
      </c>
    </row>
    <row r="588" spans="10:10" x14ac:dyDescent="0.25">
      <c r="J588">
        <v>5992</v>
      </c>
    </row>
    <row r="589" spans="10:10" x14ac:dyDescent="0.25">
      <c r="J589">
        <v>148088</v>
      </c>
    </row>
    <row r="590" spans="10:10" x14ac:dyDescent="0.25">
      <c r="J590">
        <v>52207.44000000001</v>
      </c>
    </row>
    <row r="591" spans="10:10" x14ac:dyDescent="0.25">
      <c r="J591">
        <v>20943.11</v>
      </c>
    </row>
    <row r="592" spans="10:10" x14ac:dyDescent="0.25">
      <c r="J592">
        <v>9544.4000000000015</v>
      </c>
    </row>
    <row r="593" spans="10:10" x14ac:dyDescent="0.25">
      <c r="J593">
        <v>38092</v>
      </c>
    </row>
    <row r="594" spans="10:10" x14ac:dyDescent="0.25">
      <c r="J594">
        <v>37022</v>
      </c>
    </row>
    <row r="595" spans="10:10" x14ac:dyDescent="0.25">
      <c r="J595">
        <v>87740</v>
      </c>
    </row>
    <row r="596" spans="10:10" x14ac:dyDescent="0.25">
      <c r="J596">
        <v>19054.560000000001</v>
      </c>
    </row>
    <row r="597" spans="10:10" x14ac:dyDescent="0.25">
      <c r="J597">
        <v>89880</v>
      </c>
    </row>
    <row r="598" spans="10:10" x14ac:dyDescent="0.25">
      <c r="J598">
        <v>107000</v>
      </c>
    </row>
    <row r="599" spans="10:10" x14ac:dyDescent="0.25">
      <c r="J599">
        <v>51360</v>
      </c>
    </row>
    <row r="600" spans="10:10" x14ac:dyDescent="0.25">
      <c r="J600">
        <v>42800</v>
      </c>
    </row>
    <row r="601" spans="10:10" x14ac:dyDescent="0.25">
      <c r="J601">
        <v>15408</v>
      </c>
    </row>
    <row r="602" spans="10:10" x14ac:dyDescent="0.25">
      <c r="J602">
        <v>8346</v>
      </c>
    </row>
    <row r="603" spans="10:10" x14ac:dyDescent="0.25">
      <c r="J603">
        <v>33715.700000000004</v>
      </c>
    </row>
    <row r="604" spans="10:10" x14ac:dyDescent="0.25">
      <c r="J604">
        <v>200916.04</v>
      </c>
    </row>
    <row r="605" spans="10:10" x14ac:dyDescent="0.25">
      <c r="J605">
        <v>10700</v>
      </c>
    </row>
    <row r="606" spans="10:10" x14ac:dyDescent="0.25">
      <c r="J606">
        <v>61632</v>
      </c>
    </row>
    <row r="607" spans="10:10" x14ac:dyDescent="0.25">
      <c r="J607">
        <v>23540</v>
      </c>
    </row>
    <row r="608" spans="10:10" x14ac:dyDescent="0.25">
      <c r="J608">
        <v>24396.000000000004</v>
      </c>
    </row>
    <row r="609" spans="10:10" x14ac:dyDescent="0.25">
      <c r="J609">
        <v>2354</v>
      </c>
    </row>
    <row r="610" spans="10:10" x14ac:dyDescent="0.25">
      <c r="J610">
        <v>76241.78</v>
      </c>
    </row>
    <row r="611" spans="10:10" x14ac:dyDescent="0.25">
      <c r="J611">
        <v>83460</v>
      </c>
    </row>
    <row r="612" spans="10:10" x14ac:dyDescent="0.25">
      <c r="J612">
        <v>11342</v>
      </c>
    </row>
    <row r="613" spans="10:10" x14ac:dyDescent="0.25">
      <c r="J613">
        <v>5029</v>
      </c>
    </row>
    <row r="614" spans="10:10" x14ac:dyDescent="0.25">
      <c r="J614">
        <v>64200.000000000007</v>
      </c>
    </row>
    <row r="615" spans="10:10" x14ac:dyDescent="0.25">
      <c r="J615">
        <v>74900</v>
      </c>
    </row>
    <row r="616" spans="10:10" x14ac:dyDescent="0.25">
      <c r="J616">
        <v>90950</v>
      </c>
    </row>
    <row r="617" spans="10:10" x14ac:dyDescent="0.25">
      <c r="J617">
        <v>22256</v>
      </c>
    </row>
    <row r="618" spans="10:10" x14ac:dyDescent="0.25">
      <c r="J618">
        <v>23540</v>
      </c>
    </row>
    <row r="619" spans="10:10" x14ac:dyDescent="0.25">
      <c r="J619">
        <v>36380</v>
      </c>
    </row>
    <row r="620" spans="10:10" x14ac:dyDescent="0.25">
      <c r="J620">
        <v>38520</v>
      </c>
    </row>
    <row r="621" spans="10:10" x14ac:dyDescent="0.25">
      <c r="J621">
        <v>48558.740000000005</v>
      </c>
    </row>
    <row r="622" spans="10:10" x14ac:dyDescent="0.25">
      <c r="J622">
        <v>34787.840000000004</v>
      </c>
    </row>
    <row r="623" spans="10:10" x14ac:dyDescent="0.25">
      <c r="J623">
        <v>36576.880000000005</v>
      </c>
    </row>
    <row r="624" spans="10:10" x14ac:dyDescent="0.25">
      <c r="J624">
        <v>48928.960000000006</v>
      </c>
    </row>
    <row r="625" spans="10:10" x14ac:dyDescent="0.25">
      <c r="J625">
        <v>97875.040000000008</v>
      </c>
    </row>
    <row r="626" spans="10:10" x14ac:dyDescent="0.25">
      <c r="J626">
        <v>110115.84000000001</v>
      </c>
    </row>
    <row r="627" spans="10:10" x14ac:dyDescent="0.25">
      <c r="J627">
        <v>11847.04</v>
      </c>
    </row>
    <row r="628" spans="10:10" x14ac:dyDescent="0.25">
      <c r="J628">
        <v>24883.920000000002</v>
      </c>
    </row>
    <row r="629" spans="10:10" x14ac:dyDescent="0.25">
      <c r="J629">
        <v>291810.40000000002</v>
      </c>
    </row>
    <row r="630" spans="10:10" x14ac:dyDescent="0.25">
      <c r="J630">
        <v>60893.700000000004</v>
      </c>
    </row>
    <row r="631" spans="10:10" x14ac:dyDescent="0.25">
      <c r="J631">
        <v>81180.900000000009</v>
      </c>
    </row>
    <row r="632" spans="10:10" x14ac:dyDescent="0.25">
      <c r="J632">
        <v>123520.80000000002</v>
      </c>
    </row>
    <row r="633" spans="10:10" x14ac:dyDescent="0.25">
      <c r="J633">
        <v>137676.90000000002</v>
      </c>
    </row>
    <row r="634" spans="10:10" x14ac:dyDescent="0.25">
      <c r="J634">
        <v>119989.8</v>
      </c>
    </row>
    <row r="635" spans="10:10" x14ac:dyDescent="0.25">
      <c r="J635">
        <v>116490.90000000001</v>
      </c>
    </row>
    <row r="636" spans="10:10" x14ac:dyDescent="0.25">
      <c r="J636">
        <v>11812.800000000001</v>
      </c>
    </row>
    <row r="637" spans="10:10" x14ac:dyDescent="0.25">
      <c r="J637">
        <v>13131.04</v>
      </c>
    </row>
    <row r="638" spans="10:10" x14ac:dyDescent="0.25">
      <c r="J638">
        <v>15014.240000000002</v>
      </c>
    </row>
    <row r="639" spans="10:10" x14ac:dyDescent="0.25">
      <c r="J639">
        <v>19722.240000000002</v>
      </c>
    </row>
    <row r="640" spans="10:10" x14ac:dyDescent="0.25">
      <c r="J640">
        <v>11812.800000000001</v>
      </c>
    </row>
    <row r="641" spans="10:10" x14ac:dyDescent="0.25">
      <c r="J641">
        <v>39495.840000000004</v>
      </c>
    </row>
    <row r="642" spans="10:10" x14ac:dyDescent="0.25">
      <c r="J642">
        <v>11812.800000000001</v>
      </c>
    </row>
    <row r="643" spans="10:10" x14ac:dyDescent="0.25">
      <c r="J643">
        <v>13687.44</v>
      </c>
    </row>
    <row r="644" spans="10:10" x14ac:dyDescent="0.25">
      <c r="J644">
        <v>22521.360000000001</v>
      </c>
    </row>
    <row r="645" spans="10:10" x14ac:dyDescent="0.25">
      <c r="J645">
        <v>23445.84</v>
      </c>
    </row>
    <row r="646" spans="10:10" x14ac:dyDescent="0.25">
      <c r="J646">
        <v>24858.240000000002</v>
      </c>
    </row>
    <row r="647" spans="10:10" x14ac:dyDescent="0.25">
      <c r="J647">
        <v>58327.840000000004</v>
      </c>
    </row>
    <row r="648" spans="10:10" x14ac:dyDescent="0.25">
      <c r="J648">
        <v>108224.08</v>
      </c>
    </row>
    <row r="649" spans="10:10" x14ac:dyDescent="0.25">
      <c r="J649">
        <v>6950.72</v>
      </c>
    </row>
    <row r="650" spans="10:10" x14ac:dyDescent="0.25">
      <c r="J650">
        <v>35669.520000000004</v>
      </c>
    </row>
    <row r="651" spans="10:10" x14ac:dyDescent="0.25">
      <c r="J651">
        <v>15014.240000000002</v>
      </c>
    </row>
    <row r="652" spans="10:10" x14ac:dyDescent="0.25">
      <c r="J652">
        <v>35720.880000000005</v>
      </c>
    </row>
    <row r="653" spans="10:10" x14ac:dyDescent="0.25">
      <c r="J653">
        <v>7935.1200000000008</v>
      </c>
    </row>
    <row r="654" spans="10:10" x14ac:dyDescent="0.25">
      <c r="J654">
        <v>21596.880000000001</v>
      </c>
    </row>
    <row r="655" spans="10:10" x14ac:dyDescent="0.25">
      <c r="J655">
        <v>13593.28</v>
      </c>
    </row>
    <row r="656" spans="10:10" x14ac:dyDescent="0.25">
      <c r="J656">
        <v>14175.36</v>
      </c>
    </row>
    <row r="657" spans="10:10" x14ac:dyDescent="0.25">
      <c r="J657">
        <v>17744.88</v>
      </c>
    </row>
    <row r="658" spans="10:10" x14ac:dyDescent="0.25">
      <c r="J658">
        <v>35729.440000000002</v>
      </c>
    </row>
    <row r="659" spans="10:10" x14ac:dyDescent="0.25">
      <c r="J659">
        <v>7019.2000000000007</v>
      </c>
    </row>
    <row r="660" spans="10:10" x14ac:dyDescent="0.25">
      <c r="J660">
        <v>8885.2800000000007</v>
      </c>
    </row>
    <row r="661" spans="10:10" x14ac:dyDescent="0.25">
      <c r="J661">
        <v>9142.08</v>
      </c>
    </row>
    <row r="662" spans="10:10" x14ac:dyDescent="0.25">
      <c r="J662">
        <v>12994.08</v>
      </c>
    </row>
    <row r="663" spans="10:10" x14ac:dyDescent="0.25">
      <c r="J663">
        <v>13644.640000000001</v>
      </c>
    </row>
    <row r="664" spans="10:10" x14ac:dyDescent="0.25">
      <c r="J664">
        <v>13653.2</v>
      </c>
    </row>
    <row r="665" spans="10:10" x14ac:dyDescent="0.25">
      <c r="J665">
        <v>39637.08</v>
      </c>
    </row>
    <row r="666" spans="10:10" x14ac:dyDescent="0.25">
      <c r="J666">
        <v>11410.480000000001</v>
      </c>
    </row>
    <row r="667" spans="10:10" x14ac:dyDescent="0.25">
      <c r="J667">
        <v>26946.880000000001</v>
      </c>
    </row>
    <row r="668" spans="10:10" x14ac:dyDescent="0.25">
      <c r="J668">
        <v>148070.88</v>
      </c>
    </row>
    <row r="669" spans="10:10" x14ac:dyDescent="0.25">
      <c r="J669">
        <v>26097.300000000003</v>
      </c>
    </row>
    <row r="670" spans="10:10" x14ac:dyDescent="0.25">
      <c r="J670">
        <v>27503.279999999999</v>
      </c>
    </row>
    <row r="671" spans="10:10" x14ac:dyDescent="0.25">
      <c r="J671">
        <v>15504.300000000001</v>
      </c>
    </row>
    <row r="672" spans="10:10" x14ac:dyDescent="0.25">
      <c r="J672">
        <v>15510.720000000001</v>
      </c>
    </row>
    <row r="673" spans="10:10" x14ac:dyDescent="0.25">
      <c r="J673">
        <v>12570.36</v>
      </c>
    </row>
    <row r="674" spans="10:10" x14ac:dyDescent="0.25">
      <c r="J674">
        <v>11960.460000000001</v>
      </c>
    </row>
    <row r="675" spans="10:10" x14ac:dyDescent="0.25">
      <c r="J675">
        <v>10413.240000000002</v>
      </c>
    </row>
    <row r="676" spans="10:10" x14ac:dyDescent="0.25">
      <c r="J676">
        <v>14091.900000000001</v>
      </c>
    </row>
    <row r="677" spans="10:10" x14ac:dyDescent="0.25">
      <c r="J677">
        <v>9071.4600000000009</v>
      </c>
    </row>
    <row r="678" spans="10:10" x14ac:dyDescent="0.25">
      <c r="J678">
        <v>50820.72</v>
      </c>
    </row>
    <row r="679" spans="10:10" x14ac:dyDescent="0.25">
      <c r="J679">
        <v>132145</v>
      </c>
    </row>
    <row r="680" spans="10:10" x14ac:dyDescent="0.25">
      <c r="J680">
        <v>182114</v>
      </c>
    </row>
    <row r="681" spans="10:10" x14ac:dyDescent="0.25">
      <c r="J681">
        <v>795669.12000000011</v>
      </c>
    </row>
    <row r="682" spans="10:10" x14ac:dyDescent="0.25">
      <c r="J682">
        <v>203180.16</v>
      </c>
    </row>
    <row r="683" spans="10:10" x14ac:dyDescent="0.25">
      <c r="J683">
        <v>57566.000000000007</v>
      </c>
    </row>
    <row r="684" spans="10:10" x14ac:dyDescent="0.25">
      <c r="J684">
        <v>79394</v>
      </c>
    </row>
    <row r="685" spans="10:10" x14ac:dyDescent="0.25">
      <c r="J685">
        <v>3250</v>
      </c>
    </row>
    <row r="686" spans="10:10" x14ac:dyDescent="0.25">
      <c r="J686">
        <v>9640</v>
      </c>
    </row>
    <row r="687" spans="10:10" x14ac:dyDescent="0.25">
      <c r="J687">
        <v>9640</v>
      </c>
    </row>
    <row r="688" spans="10:10" x14ac:dyDescent="0.25">
      <c r="J688">
        <v>9640</v>
      </c>
    </row>
    <row r="689" spans="10:10" x14ac:dyDescent="0.25">
      <c r="J689">
        <v>9640</v>
      </c>
    </row>
    <row r="690" spans="10:10" x14ac:dyDescent="0.25">
      <c r="J690">
        <v>310300</v>
      </c>
    </row>
    <row r="691" spans="10:10" x14ac:dyDescent="0.25">
      <c r="J691">
        <v>246960</v>
      </c>
    </row>
    <row r="692" spans="10:10" x14ac:dyDescent="0.25">
      <c r="J692">
        <v>964</v>
      </c>
    </row>
    <row r="693" spans="10:10" x14ac:dyDescent="0.25">
      <c r="J693">
        <v>964</v>
      </c>
    </row>
    <row r="694" spans="10:10" x14ac:dyDescent="0.25">
      <c r="J694">
        <v>964</v>
      </c>
    </row>
    <row r="695" spans="10:10" x14ac:dyDescent="0.25">
      <c r="J695">
        <v>964</v>
      </c>
    </row>
    <row r="696" spans="10:10" x14ac:dyDescent="0.25">
      <c r="J696">
        <v>113817.60000000001</v>
      </c>
    </row>
    <row r="697" spans="10:10" x14ac:dyDescent="0.25">
      <c r="J697">
        <v>912000</v>
      </c>
    </row>
    <row r="698" spans="10:10" x14ac:dyDescent="0.25">
      <c r="J698">
        <v>24531.300000000003</v>
      </c>
    </row>
    <row r="699" spans="10:10" x14ac:dyDescent="0.25">
      <c r="J699">
        <v>3340</v>
      </c>
    </row>
    <row r="700" spans="10:10" x14ac:dyDescent="0.25">
      <c r="J700">
        <v>3890</v>
      </c>
    </row>
    <row r="701" spans="10:10" x14ac:dyDescent="0.25">
      <c r="J701">
        <v>13500</v>
      </c>
    </row>
    <row r="702" spans="10:10" x14ac:dyDescent="0.25">
      <c r="J702">
        <v>7900</v>
      </c>
    </row>
    <row r="703" spans="10:10" x14ac:dyDescent="0.25">
      <c r="J703">
        <v>1320</v>
      </c>
    </row>
    <row r="704" spans="10:10" x14ac:dyDescent="0.25">
      <c r="J704">
        <v>1320</v>
      </c>
    </row>
    <row r="705" spans="10:10" x14ac:dyDescent="0.25">
      <c r="J705">
        <v>1320</v>
      </c>
    </row>
    <row r="706" spans="10:10" x14ac:dyDescent="0.25">
      <c r="J706">
        <v>1320</v>
      </c>
    </row>
    <row r="707" spans="10:10" x14ac:dyDescent="0.25">
      <c r="J707">
        <v>1320</v>
      </c>
    </row>
    <row r="708" spans="10:10" x14ac:dyDescent="0.25">
      <c r="J708">
        <v>1320</v>
      </c>
    </row>
    <row r="709" spans="10:10" x14ac:dyDescent="0.25">
      <c r="J709">
        <v>28340</v>
      </c>
    </row>
    <row r="710" spans="10:10" x14ac:dyDescent="0.25">
      <c r="J710">
        <v>22060</v>
      </c>
    </row>
    <row r="711" spans="10:10" x14ac:dyDescent="0.25">
      <c r="J711">
        <v>58000</v>
      </c>
    </row>
    <row r="712" spans="10:10" x14ac:dyDescent="0.25">
      <c r="J712">
        <v>220000</v>
      </c>
    </row>
    <row r="713" spans="10:10" x14ac:dyDescent="0.25">
      <c r="J713">
        <v>660000</v>
      </c>
    </row>
    <row r="714" spans="10:10" x14ac:dyDescent="0.25">
      <c r="J714">
        <v>357000</v>
      </c>
    </row>
    <row r="715" spans="10:10" x14ac:dyDescent="0.25">
      <c r="J715">
        <v>12346324.40704</v>
      </c>
    </row>
    <row r="716" spans="10:10" x14ac:dyDescent="0.25">
      <c r="J716">
        <v>36096000</v>
      </c>
    </row>
    <row r="717" spans="10:10" x14ac:dyDescent="0.25">
      <c r="J717">
        <v>293528</v>
      </c>
    </row>
    <row r="718" spans="10:10" x14ac:dyDescent="0.25">
      <c r="J718">
        <v>107520</v>
      </c>
    </row>
    <row r="719" spans="10:10" x14ac:dyDescent="0.25">
      <c r="J719">
        <v>59392</v>
      </c>
    </row>
    <row r="720" spans="10:10" x14ac:dyDescent="0.25">
      <c r="J720" s="52">
        <f>SUM(J6:J719)</f>
        <v>124149860.21687996</v>
      </c>
    </row>
    <row r="723" spans="10:10" x14ac:dyDescent="0.25">
      <c r="J723" t="s">
        <v>420</v>
      </c>
    </row>
    <row r="724" spans="10:10" x14ac:dyDescent="0.25">
      <c r="J724">
        <v>91180.62</v>
      </c>
    </row>
    <row r="725" spans="10:10" x14ac:dyDescent="0.25">
      <c r="J725">
        <v>93266.700000000012</v>
      </c>
    </row>
    <row r="726" spans="10:10" x14ac:dyDescent="0.25">
      <c r="J726">
        <v>73734.78</v>
      </c>
    </row>
    <row r="727" spans="10:10" x14ac:dyDescent="0.25">
      <c r="J727">
        <v>99262.68</v>
      </c>
    </row>
    <row r="728" spans="10:10" x14ac:dyDescent="0.25">
      <c r="J728">
        <v>99166.62</v>
      </c>
    </row>
    <row r="729" spans="10:10" x14ac:dyDescent="0.25">
      <c r="J729">
        <v>89519.1</v>
      </c>
    </row>
    <row r="730" spans="10:10" x14ac:dyDescent="0.25">
      <c r="J730">
        <v>180057.50280000002</v>
      </c>
    </row>
    <row r="731" spans="10:10" x14ac:dyDescent="0.25">
      <c r="J731">
        <v>1131</v>
      </c>
    </row>
    <row r="732" spans="10:10" x14ac:dyDescent="0.25">
      <c r="J732">
        <v>1180.5</v>
      </c>
    </row>
    <row r="733" spans="10:10" x14ac:dyDescent="0.25">
      <c r="J733">
        <v>25500</v>
      </c>
    </row>
    <row r="734" spans="10:10" x14ac:dyDescent="0.25">
      <c r="J734">
        <v>167040</v>
      </c>
    </row>
    <row r="735" spans="10:10" x14ac:dyDescent="0.25">
      <c r="J735">
        <v>4376</v>
      </c>
    </row>
    <row r="736" spans="10:10" x14ac:dyDescent="0.25">
      <c r="J736">
        <v>32292</v>
      </c>
    </row>
    <row r="737" spans="10:10" x14ac:dyDescent="0.25">
      <c r="J737">
        <v>79237.319999999992</v>
      </c>
    </row>
    <row r="738" spans="10:10" x14ac:dyDescent="0.25">
      <c r="J738">
        <v>93852.599999999991</v>
      </c>
    </row>
    <row r="739" spans="10:10" x14ac:dyDescent="0.25">
      <c r="J739">
        <v>312525</v>
      </c>
    </row>
    <row r="740" spans="10:10" x14ac:dyDescent="0.25">
      <c r="J740">
        <v>140400</v>
      </c>
    </row>
    <row r="741" spans="10:10" x14ac:dyDescent="0.25">
      <c r="J741">
        <v>38833.714285714283</v>
      </c>
    </row>
    <row r="742" spans="10:10" x14ac:dyDescent="0.25">
      <c r="J742">
        <v>112499.99999999999</v>
      </c>
    </row>
    <row r="743" spans="10:10" x14ac:dyDescent="0.25">
      <c r="J743">
        <v>94882</v>
      </c>
    </row>
    <row r="744" spans="10:10" x14ac:dyDescent="0.25">
      <c r="J744">
        <v>255259.2</v>
      </c>
    </row>
    <row r="745" spans="10:10" x14ac:dyDescent="0.25">
      <c r="J745">
        <v>312975</v>
      </c>
    </row>
    <row r="746" spans="10:10" x14ac:dyDescent="0.25">
      <c r="J746">
        <v>16262.399999999998</v>
      </c>
    </row>
    <row r="747" spans="10:10" x14ac:dyDescent="0.25">
      <c r="J747">
        <v>73471.199999999997</v>
      </c>
    </row>
    <row r="748" spans="10:10" x14ac:dyDescent="0.25">
      <c r="J748">
        <v>143268.72</v>
      </c>
    </row>
    <row r="749" spans="10:10" x14ac:dyDescent="0.25">
      <c r="J749">
        <v>23250</v>
      </c>
    </row>
    <row r="750" spans="10:10" x14ac:dyDescent="0.25">
      <c r="J750">
        <v>45090</v>
      </c>
    </row>
    <row r="751" spans="10:10" x14ac:dyDescent="0.25">
      <c r="J751">
        <v>65850</v>
      </c>
    </row>
    <row r="752" spans="10:10" x14ac:dyDescent="0.25">
      <c r="J752">
        <v>133830</v>
      </c>
    </row>
    <row r="753" spans="10:10" x14ac:dyDescent="0.25">
      <c r="J753">
        <v>1249.9999999999998</v>
      </c>
    </row>
    <row r="754" spans="10:10" x14ac:dyDescent="0.25">
      <c r="J754">
        <v>11383.928571428571</v>
      </c>
    </row>
    <row r="755" spans="10:10" x14ac:dyDescent="0.25">
      <c r="J755">
        <v>27053.571428571428</v>
      </c>
    </row>
    <row r="756" spans="10:10" x14ac:dyDescent="0.25">
      <c r="J756">
        <v>138933.29399999999</v>
      </c>
    </row>
    <row r="757" spans="10:10" x14ac:dyDescent="0.25">
      <c r="J757">
        <v>3118.2857142857147</v>
      </c>
    </row>
    <row r="758" spans="10:10" x14ac:dyDescent="0.25">
      <c r="J758">
        <v>90600</v>
      </c>
    </row>
    <row r="759" spans="10:10" x14ac:dyDescent="0.25">
      <c r="J759">
        <v>55500</v>
      </c>
    </row>
    <row r="760" spans="10:10" x14ac:dyDescent="0.25">
      <c r="J760">
        <v>46600</v>
      </c>
    </row>
    <row r="761" spans="10:10" x14ac:dyDescent="0.25">
      <c r="J761">
        <v>45600</v>
      </c>
    </row>
    <row r="762" spans="10:10" x14ac:dyDescent="0.25">
      <c r="J762">
        <v>84000</v>
      </c>
    </row>
    <row r="763" spans="10:10" x14ac:dyDescent="0.25">
      <c r="J763">
        <v>182280</v>
      </c>
    </row>
    <row r="764" spans="10:10" x14ac:dyDescent="0.25">
      <c r="J764">
        <v>12000</v>
      </c>
    </row>
    <row r="765" spans="10:10" x14ac:dyDescent="0.25">
      <c r="J765">
        <v>48000</v>
      </c>
    </row>
    <row r="766" spans="10:10" x14ac:dyDescent="0.25">
      <c r="J766">
        <v>40000</v>
      </c>
    </row>
    <row r="767" spans="10:10" x14ac:dyDescent="0.25">
      <c r="J767">
        <v>31510</v>
      </c>
    </row>
    <row r="768" spans="10:10" x14ac:dyDescent="0.25">
      <c r="J768">
        <v>6500</v>
      </c>
    </row>
    <row r="769" spans="10:10" x14ac:dyDescent="0.25">
      <c r="J769">
        <v>10600</v>
      </c>
    </row>
    <row r="770" spans="10:10" x14ac:dyDescent="0.25">
      <c r="J770">
        <v>228000</v>
      </c>
    </row>
    <row r="771" spans="10:10" x14ac:dyDescent="0.25">
      <c r="J771" s="52">
        <f>SUM(J724:J770)</f>
        <v>3962123.7368000005</v>
      </c>
    </row>
    <row r="773" spans="10:10" x14ac:dyDescent="0.25">
      <c r="J773">
        <f>J720-J771</f>
        <v>120187736.48007996</v>
      </c>
    </row>
    <row r="774" spans="10:10" x14ac:dyDescent="0.25">
      <c r="J774">
        <f>J773/1000</f>
        <v>120187.73648007997</v>
      </c>
    </row>
    <row r="775" spans="10:10" x14ac:dyDescent="0.25">
      <c r="J775" s="51" t="e">
        <f>#REF!-J774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1"/>
  <sheetViews>
    <sheetView topLeftCell="A61" workbookViewId="0">
      <selection activeCell="M2" sqref="M2:M72"/>
    </sheetView>
  </sheetViews>
  <sheetFormatPr defaultRowHeight="20.100000000000001" customHeight="1" outlineLevelCol="3" x14ac:dyDescent="0.25"/>
  <cols>
    <col min="1" max="1" width="9.28515625" customWidth="1"/>
    <col min="2" max="2" width="23.28515625" hidden="1" customWidth="1" outlineLevel="1"/>
    <col min="3" max="3" width="13.85546875" hidden="1" customWidth="1" outlineLevel="1"/>
    <col min="4" max="4" width="20.42578125" customWidth="1" collapsed="1"/>
    <col min="5" max="5" width="29.140625" hidden="1" customWidth="1" outlineLevel="3"/>
    <col min="6" max="6" width="31.7109375" hidden="1" customWidth="1" outlineLevel="3"/>
    <col min="7" max="7" width="11.85546875" hidden="1" customWidth="1" outlineLevel="3"/>
    <col min="8" max="8" width="14.5703125" hidden="1" customWidth="1" outlineLevel="2" collapsed="1"/>
    <col min="9" max="9" width="12.85546875" hidden="1" customWidth="1" outlineLevel="2"/>
    <col min="10" max="10" width="22.5703125" hidden="1" customWidth="1" outlineLevel="2"/>
    <col min="11" max="11" width="17.5703125" customWidth="1" outlineLevel="1" collapsed="1"/>
    <col min="12" max="12" width="35.28515625" customWidth="1"/>
    <col min="13" max="13" width="15.7109375" customWidth="1"/>
    <col min="14" max="14" width="15.85546875" customWidth="1" outlineLevel="1"/>
    <col min="15" max="15" width="27.140625" customWidth="1" outlineLevel="1"/>
    <col min="16" max="16" width="14.42578125" customWidth="1" outlineLevel="1"/>
    <col min="17" max="17" width="10.85546875" customWidth="1"/>
    <col min="18" max="18" width="12.42578125" customWidth="1"/>
    <col min="19" max="19" width="14.7109375" customWidth="1"/>
    <col min="20" max="20" width="15.28515625" customWidth="1"/>
    <col min="21" max="21" width="18.5703125" customWidth="1"/>
    <col min="22" max="22" width="13.85546875" hidden="1" customWidth="1" outlineLevel="1"/>
    <col min="23" max="23" width="13.28515625" hidden="1" customWidth="1" outlineLevel="1"/>
    <col min="24" max="24" width="13.7109375" hidden="1" customWidth="1" outlineLevel="1"/>
    <col min="25" max="25" width="9.140625" collapsed="1"/>
    <col min="27" max="27" width="18" customWidth="1"/>
  </cols>
  <sheetData>
    <row r="2" spans="1:33" s="21" customFormat="1" ht="20.100000000000001" customHeight="1" x14ac:dyDescent="0.25">
      <c r="A2" s="1" t="s">
        <v>122</v>
      </c>
      <c r="B2" s="22" t="s">
        <v>29</v>
      </c>
      <c r="C2" s="9" t="s">
        <v>123</v>
      </c>
      <c r="D2" s="14" t="s">
        <v>124</v>
      </c>
      <c r="E2" s="9" t="s">
        <v>107</v>
      </c>
      <c r="F2" s="14" t="s">
        <v>125</v>
      </c>
      <c r="G2" s="4" t="s">
        <v>36</v>
      </c>
      <c r="H2" s="3">
        <v>0</v>
      </c>
      <c r="I2" s="4">
        <v>471010000</v>
      </c>
      <c r="J2" s="4" t="s">
        <v>30</v>
      </c>
      <c r="K2" s="3" t="s">
        <v>38</v>
      </c>
      <c r="L2" s="3" t="s">
        <v>32</v>
      </c>
      <c r="M2" s="40" t="s">
        <v>53</v>
      </c>
      <c r="N2" s="4" t="s">
        <v>43</v>
      </c>
      <c r="O2" s="3" t="s">
        <v>33</v>
      </c>
      <c r="P2" s="10">
        <v>796</v>
      </c>
      <c r="Q2" s="9" t="s">
        <v>41</v>
      </c>
      <c r="R2" s="20">
        <v>30</v>
      </c>
      <c r="S2" s="45">
        <v>50000</v>
      </c>
      <c r="T2" s="7">
        <f t="shared" ref="T2:T65" si="0">R2*S2</f>
        <v>1500000</v>
      </c>
      <c r="U2" s="7">
        <f t="shared" ref="U2:U65" si="1">T2*1.12</f>
        <v>1680000.0000000002</v>
      </c>
      <c r="V2" s="9"/>
      <c r="W2" s="4">
        <v>2015</v>
      </c>
      <c r="X2" s="9"/>
      <c r="Y2" s="21" t="s">
        <v>338</v>
      </c>
      <c r="Z2" s="21">
        <v>20</v>
      </c>
      <c r="AA2" s="11">
        <v>50000</v>
      </c>
      <c r="AB2" s="11">
        <v>1000000</v>
      </c>
      <c r="AC2" s="21">
        <v>1120000</v>
      </c>
      <c r="AD2" s="11">
        <f>R2-Z2</f>
        <v>10</v>
      </c>
      <c r="AE2" s="11">
        <f t="shared" ref="AE2:AG2" si="2">S2-AA2</f>
        <v>0</v>
      </c>
      <c r="AF2" s="11">
        <f t="shared" si="2"/>
        <v>500000</v>
      </c>
      <c r="AG2" s="11">
        <f t="shared" si="2"/>
        <v>560000.00000000023</v>
      </c>
    </row>
    <row r="3" spans="1:33" s="21" customFormat="1" ht="20.100000000000001" customHeight="1" x14ac:dyDescent="0.25">
      <c r="A3" s="1" t="s">
        <v>126</v>
      </c>
      <c r="B3" s="22" t="s">
        <v>29</v>
      </c>
      <c r="C3" s="9" t="s">
        <v>127</v>
      </c>
      <c r="D3" s="14" t="s">
        <v>128</v>
      </c>
      <c r="E3" s="9" t="s">
        <v>129</v>
      </c>
      <c r="F3" s="14" t="s">
        <v>130</v>
      </c>
      <c r="G3" s="4" t="s">
        <v>49</v>
      </c>
      <c r="H3" s="3">
        <v>0</v>
      </c>
      <c r="I3" s="4">
        <v>471010000</v>
      </c>
      <c r="J3" s="4" t="s">
        <v>30</v>
      </c>
      <c r="K3" s="3" t="s">
        <v>131</v>
      </c>
      <c r="L3" s="3" t="s">
        <v>32</v>
      </c>
      <c r="M3" s="40" t="s">
        <v>53</v>
      </c>
      <c r="N3" s="4" t="s">
        <v>43</v>
      </c>
      <c r="O3" s="3" t="s">
        <v>33</v>
      </c>
      <c r="P3" s="10">
        <v>796</v>
      </c>
      <c r="Q3" s="9" t="s">
        <v>41</v>
      </c>
      <c r="R3" s="20">
        <v>2</v>
      </c>
      <c r="S3" s="45">
        <v>8362166</v>
      </c>
      <c r="T3" s="7">
        <f t="shared" si="0"/>
        <v>16724332</v>
      </c>
      <c r="U3" s="7">
        <f t="shared" si="1"/>
        <v>18731251.840000004</v>
      </c>
      <c r="V3" s="9"/>
      <c r="W3" s="4">
        <v>2015</v>
      </c>
      <c r="X3" s="9"/>
      <c r="Y3" s="21" t="s">
        <v>338</v>
      </c>
      <c r="Z3" s="21">
        <v>6</v>
      </c>
      <c r="AA3" s="11">
        <v>8362166</v>
      </c>
      <c r="AB3" s="11">
        <v>50172996</v>
      </c>
      <c r="AC3" s="21">
        <v>56193755.520000003</v>
      </c>
      <c r="AD3" s="11">
        <f t="shared" ref="AD3:AD66" si="3">R3-Z3</f>
        <v>-4</v>
      </c>
      <c r="AE3" s="11">
        <f t="shared" ref="AE3:AE66" si="4">S3-AA3</f>
        <v>0</v>
      </c>
      <c r="AF3" s="11">
        <f t="shared" ref="AF3:AF66" si="5">T3-AB3</f>
        <v>-33448664</v>
      </c>
      <c r="AG3" s="11">
        <f t="shared" ref="AG3:AG66" si="6">U3-AC3</f>
        <v>-37462503.68</v>
      </c>
    </row>
    <row r="4" spans="1:33" s="21" customFormat="1" ht="20.100000000000001" customHeight="1" x14ac:dyDescent="0.25">
      <c r="A4" s="1" t="s">
        <v>132</v>
      </c>
      <c r="B4" s="22" t="s">
        <v>29</v>
      </c>
      <c r="C4" s="9" t="s">
        <v>127</v>
      </c>
      <c r="D4" s="14" t="s">
        <v>128</v>
      </c>
      <c r="E4" s="9" t="s">
        <v>129</v>
      </c>
      <c r="F4" s="14" t="s">
        <v>133</v>
      </c>
      <c r="G4" s="4" t="s">
        <v>49</v>
      </c>
      <c r="H4" s="3">
        <v>0</v>
      </c>
      <c r="I4" s="4">
        <v>471010000</v>
      </c>
      <c r="J4" s="4" t="s">
        <v>30</v>
      </c>
      <c r="K4" s="3" t="s">
        <v>131</v>
      </c>
      <c r="L4" s="3" t="s">
        <v>32</v>
      </c>
      <c r="M4" s="40" t="s">
        <v>53</v>
      </c>
      <c r="N4" s="4" t="s">
        <v>43</v>
      </c>
      <c r="O4" s="3" t="s">
        <v>33</v>
      </c>
      <c r="P4" s="10">
        <v>796</v>
      </c>
      <c r="Q4" s="9" t="s">
        <v>41</v>
      </c>
      <c r="R4" s="20">
        <v>4</v>
      </c>
      <c r="S4" s="45">
        <v>756411</v>
      </c>
      <c r="T4" s="7">
        <f t="shared" si="0"/>
        <v>3025644</v>
      </c>
      <c r="U4" s="7">
        <f t="shared" si="1"/>
        <v>3388721.2800000003</v>
      </c>
      <c r="V4" s="9"/>
      <c r="W4" s="4">
        <v>2015</v>
      </c>
      <c r="X4" s="9"/>
      <c r="Y4" s="21" t="s">
        <v>338</v>
      </c>
      <c r="Z4" s="21">
        <v>12</v>
      </c>
      <c r="AA4" s="11">
        <v>756411</v>
      </c>
      <c r="AB4" s="11">
        <v>9076932</v>
      </c>
      <c r="AC4" s="21">
        <v>10166163.840000002</v>
      </c>
      <c r="AD4" s="11">
        <f t="shared" si="3"/>
        <v>-8</v>
      </c>
      <c r="AE4" s="11">
        <f t="shared" si="4"/>
        <v>0</v>
      </c>
      <c r="AF4" s="11">
        <f t="shared" si="5"/>
        <v>-6051288</v>
      </c>
      <c r="AG4" s="11">
        <f t="shared" si="6"/>
        <v>-6777442.5600000015</v>
      </c>
    </row>
    <row r="5" spans="1:33" s="17" customFormat="1" ht="20.100000000000001" customHeight="1" x14ac:dyDescent="0.25">
      <c r="A5" s="1" t="s">
        <v>134</v>
      </c>
      <c r="B5" s="14" t="s">
        <v>29</v>
      </c>
      <c r="C5" s="13" t="s">
        <v>66</v>
      </c>
      <c r="D5" s="13" t="s">
        <v>67</v>
      </c>
      <c r="E5" s="16" t="s">
        <v>56</v>
      </c>
      <c r="F5" s="2" t="s">
        <v>135</v>
      </c>
      <c r="G5" s="4" t="s">
        <v>51</v>
      </c>
      <c r="H5" s="3">
        <v>0</v>
      </c>
      <c r="I5" s="4">
        <v>471010000</v>
      </c>
      <c r="J5" s="4" t="s">
        <v>30</v>
      </c>
      <c r="K5" s="44" t="s">
        <v>39</v>
      </c>
      <c r="L5" s="3" t="s">
        <v>32</v>
      </c>
      <c r="M5" s="40" t="s">
        <v>53</v>
      </c>
      <c r="N5" s="12" t="s">
        <v>55</v>
      </c>
      <c r="O5" s="3" t="s">
        <v>33</v>
      </c>
      <c r="P5" s="10">
        <v>796</v>
      </c>
      <c r="Q5" s="28" t="s">
        <v>41</v>
      </c>
      <c r="R5" s="5">
        <v>12</v>
      </c>
      <c r="S5" s="46">
        <v>15196.77</v>
      </c>
      <c r="T5" s="7">
        <f t="shared" si="0"/>
        <v>182361.24</v>
      </c>
      <c r="U5" s="7">
        <f t="shared" si="1"/>
        <v>204244.5888</v>
      </c>
      <c r="V5" s="13"/>
      <c r="W5" s="4">
        <v>2015</v>
      </c>
      <c r="X5" s="13"/>
      <c r="Y5" s="21" t="s">
        <v>338</v>
      </c>
      <c r="Z5" s="21">
        <v>6</v>
      </c>
      <c r="AA5" s="11">
        <v>15196.77</v>
      </c>
      <c r="AB5" s="11">
        <v>91180.62</v>
      </c>
      <c r="AC5" s="17">
        <v>102122.2944</v>
      </c>
      <c r="AD5" s="11">
        <f t="shared" si="3"/>
        <v>6</v>
      </c>
      <c r="AE5" s="11">
        <f t="shared" si="4"/>
        <v>0</v>
      </c>
      <c r="AF5" s="11">
        <f t="shared" si="5"/>
        <v>91180.62</v>
      </c>
      <c r="AG5" s="11">
        <f t="shared" si="6"/>
        <v>102122.2944</v>
      </c>
    </row>
    <row r="6" spans="1:33" s="17" customFormat="1" ht="20.100000000000001" customHeight="1" x14ac:dyDescent="0.25">
      <c r="A6" s="1" t="s">
        <v>136</v>
      </c>
      <c r="B6" s="14" t="s">
        <v>29</v>
      </c>
      <c r="C6" s="13" t="s">
        <v>66</v>
      </c>
      <c r="D6" s="13" t="s">
        <v>67</v>
      </c>
      <c r="E6" s="16" t="s">
        <v>56</v>
      </c>
      <c r="F6" s="2" t="s">
        <v>137</v>
      </c>
      <c r="G6" s="4" t="s">
        <v>51</v>
      </c>
      <c r="H6" s="3">
        <v>0</v>
      </c>
      <c r="I6" s="4">
        <v>471010000</v>
      </c>
      <c r="J6" s="4" t="s">
        <v>30</v>
      </c>
      <c r="K6" s="4" t="s">
        <v>44</v>
      </c>
      <c r="L6" s="3" t="s">
        <v>32</v>
      </c>
      <c r="M6" s="40" t="s">
        <v>53</v>
      </c>
      <c r="N6" s="12" t="s">
        <v>55</v>
      </c>
      <c r="O6" s="3" t="s">
        <v>33</v>
      </c>
      <c r="P6" s="10">
        <v>796</v>
      </c>
      <c r="Q6" s="28" t="s">
        <v>41</v>
      </c>
      <c r="R6" s="5">
        <v>12</v>
      </c>
      <c r="S6" s="46">
        <v>15544.45</v>
      </c>
      <c r="T6" s="7">
        <f t="shared" si="0"/>
        <v>186533.40000000002</v>
      </c>
      <c r="U6" s="7">
        <f t="shared" si="1"/>
        <v>208917.40800000005</v>
      </c>
      <c r="V6" s="13"/>
      <c r="W6" s="4">
        <v>2015</v>
      </c>
      <c r="X6" s="13"/>
      <c r="Y6" s="21" t="s">
        <v>338</v>
      </c>
      <c r="Z6" s="21">
        <v>6</v>
      </c>
      <c r="AA6" s="11">
        <v>15544.45</v>
      </c>
      <c r="AB6" s="11">
        <v>93266.700000000012</v>
      </c>
      <c r="AC6" s="17">
        <v>104458.70400000003</v>
      </c>
      <c r="AD6" s="11">
        <f t="shared" si="3"/>
        <v>6</v>
      </c>
      <c r="AE6" s="11">
        <f t="shared" si="4"/>
        <v>0</v>
      </c>
      <c r="AF6" s="11">
        <f t="shared" si="5"/>
        <v>93266.700000000012</v>
      </c>
      <c r="AG6" s="11">
        <f t="shared" si="6"/>
        <v>104458.70400000003</v>
      </c>
    </row>
    <row r="7" spans="1:33" s="17" customFormat="1" ht="20.100000000000001" customHeight="1" x14ac:dyDescent="0.25">
      <c r="A7" s="1" t="s">
        <v>138</v>
      </c>
      <c r="B7" s="14" t="s">
        <v>29</v>
      </c>
      <c r="C7" s="13" t="s">
        <v>66</v>
      </c>
      <c r="D7" s="13" t="s">
        <v>67</v>
      </c>
      <c r="E7" s="16" t="s">
        <v>56</v>
      </c>
      <c r="F7" s="2" t="s">
        <v>139</v>
      </c>
      <c r="G7" s="4" t="s">
        <v>51</v>
      </c>
      <c r="H7" s="3">
        <v>0</v>
      </c>
      <c r="I7" s="4">
        <v>471010000</v>
      </c>
      <c r="J7" s="4" t="s">
        <v>30</v>
      </c>
      <c r="K7" s="4" t="s">
        <v>44</v>
      </c>
      <c r="L7" s="3" t="s">
        <v>32</v>
      </c>
      <c r="M7" s="40" t="s">
        <v>53</v>
      </c>
      <c r="N7" s="12" t="s">
        <v>55</v>
      </c>
      <c r="O7" s="3" t="s">
        <v>33</v>
      </c>
      <c r="P7" s="10">
        <v>796</v>
      </c>
      <c r="Q7" s="28" t="s">
        <v>41</v>
      </c>
      <c r="R7" s="5">
        <v>12</v>
      </c>
      <c r="S7" s="46">
        <v>12289.13</v>
      </c>
      <c r="T7" s="7">
        <f t="shared" si="0"/>
        <v>147469.56</v>
      </c>
      <c r="U7" s="7">
        <f t="shared" si="1"/>
        <v>165165.90720000002</v>
      </c>
      <c r="V7" s="13"/>
      <c r="W7" s="4">
        <v>2015</v>
      </c>
      <c r="X7" s="13"/>
      <c r="Y7" s="21" t="s">
        <v>338</v>
      </c>
      <c r="Z7" s="21">
        <v>6</v>
      </c>
      <c r="AA7" s="11">
        <v>12289.13</v>
      </c>
      <c r="AB7" s="11">
        <v>73734.78</v>
      </c>
      <c r="AC7" s="17">
        <v>82582.953600000008</v>
      </c>
      <c r="AD7" s="11">
        <f t="shared" si="3"/>
        <v>6</v>
      </c>
      <c r="AE7" s="11">
        <f t="shared" si="4"/>
        <v>0</v>
      </c>
      <c r="AF7" s="11">
        <f t="shared" si="5"/>
        <v>73734.78</v>
      </c>
      <c r="AG7" s="11">
        <f t="shared" si="6"/>
        <v>82582.953600000008</v>
      </c>
    </row>
    <row r="8" spans="1:33" s="17" customFormat="1" ht="20.100000000000001" customHeight="1" x14ac:dyDescent="0.25">
      <c r="A8" s="1" t="s">
        <v>140</v>
      </c>
      <c r="B8" s="14" t="s">
        <v>29</v>
      </c>
      <c r="C8" s="16" t="s">
        <v>68</v>
      </c>
      <c r="D8" s="16" t="s">
        <v>58</v>
      </c>
      <c r="E8" s="16" t="s">
        <v>69</v>
      </c>
      <c r="F8" s="16" t="s">
        <v>141</v>
      </c>
      <c r="G8" s="4" t="s">
        <v>51</v>
      </c>
      <c r="H8" s="3">
        <v>0</v>
      </c>
      <c r="I8" s="4">
        <v>471010000</v>
      </c>
      <c r="J8" s="4" t="s">
        <v>30</v>
      </c>
      <c r="K8" s="4" t="s">
        <v>44</v>
      </c>
      <c r="L8" s="3" t="s">
        <v>32</v>
      </c>
      <c r="M8" s="40" t="s">
        <v>53</v>
      </c>
      <c r="N8" s="12" t="s">
        <v>55</v>
      </c>
      <c r="O8" s="3" t="s">
        <v>33</v>
      </c>
      <c r="P8" s="10">
        <v>796</v>
      </c>
      <c r="Q8" s="28" t="s">
        <v>41</v>
      </c>
      <c r="R8" s="5">
        <v>12</v>
      </c>
      <c r="S8" s="46">
        <v>16543.78</v>
      </c>
      <c r="T8" s="7">
        <f t="shared" si="0"/>
        <v>198525.36</v>
      </c>
      <c r="U8" s="7">
        <f t="shared" si="1"/>
        <v>222348.4032</v>
      </c>
      <c r="V8" s="13"/>
      <c r="W8" s="4">
        <v>2015</v>
      </c>
      <c r="X8" s="13"/>
      <c r="Y8" s="21" t="s">
        <v>338</v>
      </c>
      <c r="Z8" s="21">
        <v>6</v>
      </c>
      <c r="AA8" s="11">
        <v>16543.78</v>
      </c>
      <c r="AB8" s="11">
        <v>99262.68</v>
      </c>
      <c r="AC8" s="17">
        <v>111174.2016</v>
      </c>
      <c r="AD8" s="11">
        <f t="shared" si="3"/>
        <v>6</v>
      </c>
      <c r="AE8" s="11">
        <f t="shared" si="4"/>
        <v>0</v>
      </c>
      <c r="AF8" s="11">
        <f t="shared" si="5"/>
        <v>99262.68</v>
      </c>
      <c r="AG8" s="11">
        <f t="shared" si="6"/>
        <v>111174.2016</v>
      </c>
    </row>
    <row r="9" spans="1:33" s="17" customFormat="1" ht="20.100000000000001" customHeight="1" x14ac:dyDescent="0.25">
      <c r="A9" s="1" t="s">
        <v>142</v>
      </c>
      <c r="B9" s="14" t="s">
        <v>29</v>
      </c>
      <c r="C9" s="13" t="s">
        <v>68</v>
      </c>
      <c r="D9" s="13" t="s">
        <v>58</v>
      </c>
      <c r="E9" s="16" t="s">
        <v>69</v>
      </c>
      <c r="F9" s="2" t="s">
        <v>143</v>
      </c>
      <c r="G9" s="4" t="s">
        <v>51</v>
      </c>
      <c r="H9" s="3">
        <v>0</v>
      </c>
      <c r="I9" s="4">
        <v>471010000</v>
      </c>
      <c r="J9" s="4" t="s">
        <v>30</v>
      </c>
      <c r="K9" s="4" t="s">
        <v>44</v>
      </c>
      <c r="L9" s="3" t="s">
        <v>32</v>
      </c>
      <c r="M9" s="40" t="s">
        <v>53</v>
      </c>
      <c r="N9" s="12" t="s">
        <v>55</v>
      </c>
      <c r="O9" s="3" t="s">
        <v>33</v>
      </c>
      <c r="P9" s="10">
        <v>796</v>
      </c>
      <c r="Q9" s="28" t="s">
        <v>41</v>
      </c>
      <c r="R9" s="5">
        <v>12</v>
      </c>
      <c r="S9" s="46">
        <v>16527.77</v>
      </c>
      <c r="T9" s="7">
        <f t="shared" si="0"/>
        <v>198333.24</v>
      </c>
      <c r="U9" s="7">
        <f t="shared" si="1"/>
        <v>222133.22880000001</v>
      </c>
      <c r="V9" s="13"/>
      <c r="W9" s="4">
        <v>2015</v>
      </c>
      <c r="X9" s="13"/>
      <c r="Y9" s="21" t="s">
        <v>338</v>
      </c>
      <c r="Z9" s="21">
        <v>6</v>
      </c>
      <c r="AA9" s="11">
        <v>16527.77</v>
      </c>
      <c r="AB9" s="11">
        <v>99166.62</v>
      </c>
      <c r="AC9" s="17">
        <v>111066.61440000001</v>
      </c>
      <c r="AD9" s="11">
        <f t="shared" si="3"/>
        <v>6</v>
      </c>
      <c r="AE9" s="11">
        <f t="shared" si="4"/>
        <v>0</v>
      </c>
      <c r="AF9" s="11">
        <f t="shared" si="5"/>
        <v>99166.62</v>
      </c>
      <c r="AG9" s="11">
        <f t="shared" si="6"/>
        <v>111066.61440000001</v>
      </c>
    </row>
    <row r="10" spans="1:33" s="17" customFormat="1" ht="20.100000000000001" customHeight="1" x14ac:dyDescent="0.25">
      <c r="A10" s="1" t="s">
        <v>144</v>
      </c>
      <c r="B10" s="14" t="s">
        <v>29</v>
      </c>
      <c r="C10" s="16" t="s">
        <v>68</v>
      </c>
      <c r="D10" s="16" t="s">
        <v>58</v>
      </c>
      <c r="E10" s="16" t="s">
        <v>69</v>
      </c>
      <c r="F10" s="16" t="s">
        <v>145</v>
      </c>
      <c r="G10" s="4" t="s">
        <v>51</v>
      </c>
      <c r="H10" s="3">
        <v>0</v>
      </c>
      <c r="I10" s="4">
        <v>471010000</v>
      </c>
      <c r="J10" s="4" t="s">
        <v>30</v>
      </c>
      <c r="K10" s="4" t="s">
        <v>44</v>
      </c>
      <c r="L10" s="3" t="s">
        <v>32</v>
      </c>
      <c r="M10" s="40" t="s">
        <v>53</v>
      </c>
      <c r="N10" s="12" t="s">
        <v>55</v>
      </c>
      <c r="O10" s="3" t="s">
        <v>33</v>
      </c>
      <c r="P10" s="10">
        <v>796</v>
      </c>
      <c r="Q10" s="28" t="s">
        <v>41</v>
      </c>
      <c r="R10" s="5">
        <v>12</v>
      </c>
      <c r="S10" s="47">
        <v>14919.85</v>
      </c>
      <c r="T10" s="7">
        <f t="shared" si="0"/>
        <v>179038.2</v>
      </c>
      <c r="U10" s="7">
        <f t="shared" si="1"/>
        <v>200522.78400000004</v>
      </c>
      <c r="V10" s="13"/>
      <c r="W10" s="4">
        <v>2015</v>
      </c>
      <c r="X10" s="13"/>
      <c r="Y10" s="21" t="s">
        <v>338</v>
      </c>
      <c r="Z10" s="21">
        <v>6</v>
      </c>
      <c r="AA10" s="11">
        <v>14919.85</v>
      </c>
      <c r="AB10" s="11">
        <v>89519.1</v>
      </c>
      <c r="AC10" s="17">
        <v>100261.39200000002</v>
      </c>
      <c r="AD10" s="11">
        <f t="shared" si="3"/>
        <v>6</v>
      </c>
      <c r="AE10" s="11">
        <f t="shared" si="4"/>
        <v>0</v>
      </c>
      <c r="AF10" s="11">
        <f t="shared" si="5"/>
        <v>89519.1</v>
      </c>
      <c r="AG10" s="11">
        <f t="shared" si="6"/>
        <v>100261.39200000002</v>
      </c>
    </row>
    <row r="11" spans="1:33" s="17" customFormat="1" ht="20.100000000000001" customHeight="1" x14ac:dyDescent="0.25">
      <c r="A11" s="1" t="s">
        <v>146</v>
      </c>
      <c r="B11" s="14" t="s">
        <v>29</v>
      </c>
      <c r="C11" s="13" t="s">
        <v>63</v>
      </c>
      <c r="D11" s="13" t="s">
        <v>64</v>
      </c>
      <c r="E11" s="16" t="s">
        <v>56</v>
      </c>
      <c r="F11" s="2" t="s">
        <v>147</v>
      </c>
      <c r="G11" s="4" t="s">
        <v>51</v>
      </c>
      <c r="H11" s="3">
        <v>0</v>
      </c>
      <c r="I11" s="4">
        <v>471010000</v>
      </c>
      <c r="J11" s="4" t="s">
        <v>30</v>
      </c>
      <c r="K11" s="4" t="s">
        <v>57</v>
      </c>
      <c r="L11" s="3" t="s">
        <v>32</v>
      </c>
      <c r="M11" s="40" t="s">
        <v>53</v>
      </c>
      <c r="N11" s="12" t="s">
        <v>55</v>
      </c>
      <c r="O11" s="3" t="s">
        <v>33</v>
      </c>
      <c r="P11" s="10">
        <v>796</v>
      </c>
      <c r="Q11" s="28" t="s">
        <v>41</v>
      </c>
      <c r="R11" s="5">
        <v>648</v>
      </c>
      <c r="S11" s="46">
        <v>1667.1991000000003</v>
      </c>
      <c r="T11" s="7">
        <f t="shared" si="0"/>
        <v>1080345.0168000001</v>
      </c>
      <c r="U11" s="7">
        <f t="shared" si="1"/>
        <v>1209986.4188160002</v>
      </c>
      <c r="V11" s="13"/>
      <c r="W11" s="4">
        <v>2015</v>
      </c>
      <c r="X11" s="13"/>
      <c r="Y11" s="21" t="s">
        <v>338</v>
      </c>
      <c r="Z11" s="21">
        <v>108</v>
      </c>
      <c r="AA11" s="11">
        <v>1667.1991000000003</v>
      </c>
      <c r="AB11" s="11">
        <v>180057.50280000002</v>
      </c>
      <c r="AC11" s="17">
        <v>201664.40313600004</v>
      </c>
      <c r="AD11" s="11">
        <f t="shared" si="3"/>
        <v>540</v>
      </c>
      <c r="AE11" s="11">
        <f t="shared" si="4"/>
        <v>0</v>
      </c>
      <c r="AF11" s="11">
        <f t="shared" si="5"/>
        <v>900287.51400000008</v>
      </c>
      <c r="AG11" s="11">
        <f t="shared" si="6"/>
        <v>1008322.0156800002</v>
      </c>
    </row>
    <row r="12" spans="1:33" s="17" customFormat="1" ht="20.100000000000001" customHeight="1" x14ac:dyDescent="0.25">
      <c r="A12" s="1" t="s">
        <v>148</v>
      </c>
      <c r="B12" s="14" t="s">
        <v>29</v>
      </c>
      <c r="C12" s="13" t="s">
        <v>70</v>
      </c>
      <c r="D12" s="13" t="s">
        <v>71</v>
      </c>
      <c r="E12" s="16" t="s">
        <v>62</v>
      </c>
      <c r="F12" s="2" t="s">
        <v>149</v>
      </c>
      <c r="G12" s="12" t="s">
        <v>49</v>
      </c>
      <c r="H12" s="3">
        <v>0</v>
      </c>
      <c r="I12" s="4">
        <v>471010000</v>
      </c>
      <c r="J12" s="4" t="s">
        <v>30</v>
      </c>
      <c r="K12" s="4" t="s">
        <v>38</v>
      </c>
      <c r="L12" s="3" t="s">
        <v>32</v>
      </c>
      <c r="M12" s="40" t="s">
        <v>53</v>
      </c>
      <c r="N12" s="12" t="s">
        <v>55</v>
      </c>
      <c r="O12" s="3" t="s">
        <v>33</v>
      </c>
      <c r="P12" s="10">
        <v>796</v>
      </c>
      <c r="Q12" s="28" t="s">
        <v>41</v>
      </c>
      <c r="R12" s="5">
        <v>576</v>
      </c>
      <c r="S12" s="46">
        <v>15645.219000000001</v>
      </c>
      <c r="T12" s="7">
        <f t="shared" si="0"/>
        <v>9011646.1440000013</v>
      </c>
      <c r="U12" s="7">
        <f t="shared" si="1"/>
        <v>10093043.681280002</v>
      </c>
      <c r="V12" s="13"/>
      <c r="W12" s="4">
        <v>2015</v>
      </c>
      <c r="X12" s="13"/>
      <c r="Y12" s="21" t="s">
        <v>338</v>
      </c>
      <c r="Z12" s="21">
        <v>114</v>
      </c>
      <c r="AA12" s="11">
        <v>15645.219000000001</v>
      </c>
      <c r="AB12" s="11">
        <v>1783554.966</v>
      </c>
      <c r="AC12" s="17">
        <v>1997581.5619200002</v>
      </c>
      <c r="AD12" s="11">
        <f t="shared" si="3"/>
        <v>462</v>
      </c>
      <c r="AE12" s="11">
        <f t="shared" si="4"/>
        <v>0</v>
      </c>
      <c r="AF12" s="11">
        <f t="shared" si="5"/>
        <v>7228091.1780000012</v>
      </c>
      <c r="AG12" s="11">
        <f t="shared" si="6"/>
        <v>8095462.1193600018</v>
      </c>
    </row>
    <row r="13" spans="1:33" s="17" customFormat="1" ht="20.100000000000001" customHeight="1" x14ac:dyDescent="0.25">
      <c r="A13" s="1" t="s">
        <v>150</v>
      </c>
      <c r="B13" s="14" t="s">
        <v>29</v>
      </c>
      <c r="C13" s="16" t="s">
        <v>151</v>
      </c>
      <c r="D13" s="16" t="s">
        <v>65</v>
      </c>
      <c r="E13" s="16" t="s">
        <v>152</v>
      </c>
      <c r="F13" s="37" t="s">
        <v>153</v>
      </c>
      <c r="G13" s="4" t="s">
        <v>51</v>
      </c>
      <c r="H13" s="3">
        <v>0</v>
      </c>
      <c r="I13" s="4">
        <v>471010000</v>
      </c>
      <c r="J13" s="4" t="s">
        <v>30</v>
      </c>
      <c r="K13" s="4" t="s">
        <v>38</v>
      </c>
      <c r="L13" s="3" t="s">
        <v>32</v>
      </c>
      <c r="M13" s="42" t="s">
        <v>37</v>
      </c>
      <c r="N13" s="4" t="s">
        <v>37</v>
      </c>
      <c r="O13" s="3" t="s">
        <v>33</v>
      </c>
      <c r="P13" s="15">
        <v>166</v>
      </c>
      <c r="Q13" s="16" t="s">
        <v>72</v>
      </c>
      <c r="R13" s="23">
        <v>6</v>
      </c>
      <c r="S13" s="48">
        <v>377</v>
      </c>
      <c r="T13" s="7">
        <f t="shared" si="0"/>
        <v>2262</v>
      </c>
      <c r="U13" s="7">
        <f t="shared" si="1"/>
        <v>2533.44</v>
      </c>
      <c r="V13" s="13"/>
      <c r="W13" s="4">
        <v>2015</v>
      </c>
      <c r="X13" s="13"/>
      <c r="Y13" s="21" t="s">
        <v>339</v>
      </c>
      <c r="Z13" s="21">
        <v>3</v>
      </c>
      <c r="AA13" s="11">
        <v>377</v>
      </c>
      <c r="AB13" s="11">
        <v>1131</v>
      </c>
      <c r="AC13" s="17">
        <v>1266.72</v>
      </c>
      <c r="AD13" s="11">
        <f t="shared" si="3"/>
        <v>3</v>
      </c>
      <c r="AE13" s="11">
        <f t="shared" si="4"/>
        <v>0</v>
      </c>
      <c r="AF13" s="11">
        <f t="shared" si="5"/>
        <v>1131</v>
      </c>
      <c r="AG13" s="11">
        <f t="shared" si="6"/>
        <v>1266.72</v>
      </c>
    </row>
    <row r="14" spans="1:33" s="30" customFormat="1" ht="20.100000000000001" customHeight="1" x14ac:dyDescent="0.25">
      <c r="A14" s="1" t="s">
        <v>154</v>
      </c>
      <c r="B14" s="14" t="s">
        <v>29</v>
      </c>
      <c r="C14" s="2" t="s">
        <v>73</v>
      </c>
      <c r="D14" s="13" t="s">
        <v>54</v>
      </c>
      <c r="E14" s="2" t="s">
        <v>74</v>
      </c>
      <c r="F14" s="13" t="s">
        <v>155</v>
      </c>
      <c r="G14" s="4" t="s">
        <v>51</v>
      </c>
      <c r="H14" s="3">
        <v>0</v>
      </c>
      <c r="I14" s="4">
        <v>471010000</v>
      </c>
      <c r="J14" s="4" t="s">
        <v>30</v>
      </c>
      <c r="K14" s="25" t="s">
        <v>38</v>
      </c>
      <c r="L14" s="3" t="s">
        <v>32</v>
      </c>
      <c r="M14" s="43" t="s">
        <v>37</v>
      </c>
      <c r="N14" s="12" t="s">
        <v>37</v>
      </c>
      <c r="O14" s="3" t="s">
        <v>33</v>
      </c>
      <c r="P14" s="15">
        <v>166</v>
      </c>
      <c r="Q14" s="26" t="s">
        <v>72</v>
      </c>
      <c r="R14" s="5">
        <v>9</v>
      </c>
      <c r="S14" s="46">
        <v>393.5</v>
      </c>
      <c r="T14" s="7">
        <f t="shared" si="0"/>
        <v>3541.5</v>
      </c>
      <c r="U14" s="7">
        <f t="shared" si="1"/>
        <v>3966.4800000000005</v>
      </c>
      <c r="V14" s="13"/>
      <c r="W14" s="4">
        <v>2015</v>
      </c>
      <c r="X14" s="13"/>
      <c r="Y14" s="21" t="s">
        <v>339</v>
      </c>
      <c r="Z14" s="21">
        <v>3</v>
      </c>
      <c r="AA14" s="11">
        <v>393.5</v>
      </c>
      <c r="AB14" s="11">
        <v>1180.5</v>
      </c>
      <c r="AC14" s="30">
        <v>1322.16</v>
      </c>
      <c r="AD14" s="11">
        <f t="shared" si="3"/>
        <v>6</v>
      </c>
      <c r="AE14" s="11">
        <f t="shared" si="4"/>
        <v>0</v>
      </c>
      <c r="AF14" s="11">
        <f t="shared" si="5"/>
        <v>2361</v>
      </c>
      <c r="AG14" s="11">
        <f t="shared" si="6"/>
        <v>2644.3200000000006</v>
      </c>
    </row>
    <row r="15" spans="1:33" s="30" customFormat="1" ht="20.100000000000001" customHeight="1" x14ac:dyDescent="0.25">
      <c r="A15" s="1" t="s">
        <v>156</v>
      </c>
      <c r="B15" s="14" t="s">
        <v>29</v>
      </c>
      <c r="C15" s="2" t="s">
        <v>77</v>
      </c>
      <c r="D15" s="13" t="s">
        <v>78</v>
      </c>
      <c r="E15" s="2" t="s">
        <v>79</v>
      </c>
      <c r="F15" s="31" t="s">
        <v>157</v>
      </c>
      <c r="G15" s="12" t="s">
        <v>36</v>
      </c>
      <c r="H15" s="3">
        <v>0</v>
      </c>
      <c r="I15" s="4">
        <v>471010000</v>
      </c>
      <c r="J15" s="4" t="s">
        <v>30</v>
      </c>
      <c r="K15" s="25" t="s">
        <v>38</v>
      </c>
      <c r="L15" s="3" t="s">
        <v>32</v>
      </c>
      <c r="M15" s="40" t="s">
        <v>53</v>
      </c>
      <c r="N15" s="12" t="s">
        <v>80</v>
      </c>
      <c r="O15" s="3" t="s">
        <v>33</v>
      </c>
      <c r="P15" s="15">
        <v>796</v>
      </c>
      <c r="Q15" s="13" t="s">
        <v>41</v>
      </c>
      <c r="R15" s="5">
        <v>6</v>
      </c>
      <c r="S15" s="46">
        <v>243546</v>
      </c>
      <c r="T15" s="7">
        <f t="shared" si="0"/>
        <v>1461276</v>
      </c>
      <c r="U15" s="7">
        <f t="shared" si="1"/>
        <v>1636629.12</v>
      </c>
      <c r="V15" s="13"/>
      <c r="W15" s="4">
        <v>2015</v>
      </c>
      <c r="X15" s="13"/>
      <c r="Y15" s="21" t="s">
        <v>338</v>
      </c>
      <c r="Z15" s="21">
        <v>3</v>
      </c>
      <c r="AA15" s="11">
        <v>243546</v>
      </c>
      <c r="AB15" s="11">
        <v>730638</v>
      </c>
      <c r="AC15" s="30">
        <v>818314.56</v>
      </c>
      <c r="AD15" s="11">
        <f t="shared" si="3"/>
        <v>3</v>
      </c>
      <c r="AE15" s="11">
        <f t="shared" si="4"/>
        <v>0</v>
      </c>
      <c r="AF15" s="11">
        <f t="shared" si="5"/>
        <v>730638</v>
      </c>
      <c r="AG15" s="11">
        <f t="shared" si="6"/>
        <v>818314.56</v>
      </c>
    </row>
    <row r="16" spans="1:33" s="30" customFormat="1" ht="20.100000000000001" customHeight="1" x14ac:dyDescent="0.25">
      <c r="A16" s="1" t="s">
        <v>158</v>
      </c>
      <c r="B16" s="22" t="s">
        <v>29</v>
      </c>
      <c r="C16" s="16" t="s">
        <v>159</v>
      </c>
      <c r="D16" s="16" t="s">
        <v>120</v>
      </c>
      <c r="E16" s="16" t="s">
        <v>160</v>
      </c>
      <c r="F16" s="27" t="s">
        <v>161</v>
      </c>
      <c r="G16" s="12" t="s">
        <v>51</v>
      </c>
      <c r="H16" s="3">
        <v>0</v>
      </c>
      <c r="I16" s="4">
        <v>471010000</v>
      </c>
      <c r="J16" s="4" t="s">
        <v>30</v>
      </c>
      <c r="K16" s="4" t="s">
        <v>44</v>
      </c>
      <c r="L16" s="3" t="s">
        <v>32</v>
      </c>
      <c r="M16" s="42" t="s">
        <v>37</v>
      </c>
      <c r="N16" s="4" t="s">
        <v>37</v>
      </c>
      <c r="O16" s="3" t="s">
        <v>33</v>
      </c>
      <c r="P16" s="15">
        <v>796</v>
      </c>
      <c r="Q16" s="2" t="s">
        <v>41</v>
      </c>
      <c r="R16" s="19">
        <v>50</v>
      </c>
      <c r="S16" s="46">
        <v>850</v>
      </c>
      <c r="T16" s="7">
        <f t="shared" si="0"/>
        <v>42500</v>
      </c>
      <c r="U16" s="7">
        <f t="shared" si="1"/>
        <v>47600.000000000007</v>
      </c>
      <c r="V16" s="32"/>
      <c r="W16" s="4">
        <v>2015</v>
      </c>
      <c r="X16" s="33"/>
      <c r="Y16" s="21" t="s">
        <v>339</v>
      </c>
      <c r="Z16" s="21">
        <v>30</v>
      </c>
      <c r="AA16" s="11">
        <v>850</v>
      </c>
      <c r="AB16" s="11">
        <v>25500</v>
      </c>
      <c r="AC16" s="30">
        <v>28560.000000000004</v>
      </c>
      <c r="AD16" s="11">
        <f t="shared" si="3"/>
        <v>20</v>
      </c>
      <c r="AE16" s="11">
        <f t="shared" si="4"/>
        <v>0</v>
      </c>
      <c r="AF16" s="11">
        <f t="shared" si="5"/>
        <v>17000</v>
      </c>
      <c r="AG16" s="11">
        <f t="shared" si="6"/>
        <v>19040.000000000004</v>
      </c>
    </row>
    <row r="17" spans="1:33" s="30" customFormat="1" ht="20.100000000000001" customHeight="1" x14ac:dyDescent="0.25">
      <c r="A17" s="1" t="s">
        <v>162</v>
      </c>
      <c r="B17" s="22" t="s">
        <v>29</v>
      </c>
      <c r="C17" s="16" t="s">
        <v>163</v>
      </c>
      <c r="D17" s="16" t="s">
        <v>164</v>
      </c>
      <c r="E17" s="16" t="s">
        <v>165</v>
      </c>
      <c r="F17" s="9" t="s">
        <v>166</v>
      </c>
      <c r="G17" s="12" t="s">
        <v>51</v>
      </c>
      <c r="H17" s="3">
        <v>0</v>
      </c>
      <c r="I17" s="4">
        <v>471010000</v>
      </c>
      <c r="J17" s="4" t="s">
        <v>30</v>
      </c>
      <c r="K17" s="4" t="s">
        <v>44</v>
      </c>
      <c r="L17" s="3" t="s">
        <v>32</v>
      </c>
      <c r="M17" s="42" t="s">
        <v>37</v>
      </c>
      <c r="N17" s="4" t="s">
        <v>37</v>
      </c>
      <c r="O17" s="3" t="s">
        <v>33</v>
      </c>
      <c r="P17" s="15">
        <v>796</v>
      </c>
      <c r="Q17" s="2" t="s">
        <v>41</v>
      </c>
      <c r="R17" s="5">
        <v>288</v>
      </c>
      <c r="S17" s="46">
        <v>1160</v>
      </c>
      <c r="T17" s="7">
        <f t="shared" si="0"/>
        <v>334080</v>
      </c>
      <c r="U17" s="7">
        <f t="shared" si="1"/>
        <v>374169.60000000003</v>
      </c>
      <c r="V17" s="9"/>
      <c r="W17" s="4">
        <v>2015</v>
      </c>
      <c r="X17" s="9"/>
      <c r="Y17" s="21" t="s">
        <v>339</v>
      </c>
      <c r="Z17" s="21">
        <v>144</v>
      </c>
      <c r="AA17" s="11">
        <v>1160</v>
      </c>
      <c r="AB17" s="11">
        <v>167040</v>
      </c>
      <c r="AC17" s="30">
        <v>187084.80000000002</v>
      </c>
      <c r="AD17" s="11">
        <f t="shared" si="3"/>
        <v>144</v>
      </c>
      <c r="AE17" s="11">
        <f t="shared" si="4"/>
        <v>0</v>
      </c>
      <c r="AF17" s="11">
        <f t="shared" si="5"/>
        <v>167040</v>
      </c>
      <c r="AG17" s="11">
        <f t="shared" si="6"/>
        <v>187084.80000000002</v>
      </c>
    </row>
    <row r="18" spans="1:33" s="30" customFormat="1" ht="20.100000000000001" customHeight="1" x14ac:dyDescent="0.25">
      <c r="A18" s="1" t="s">
        <v>167</v>
      </c>
      <c r="B18" s="22" t="s">
        <v>29</v>
      </c>
      <c r="C18" s="16" t="s">
        <v>168</v>
      </c>
      <c r="D18" s="16" t="s">
        <v>169</v>
      </c>
      <c r="E18" s="16" t="s">
        <v>170</v>
      </c>
      <c r="F18" s="9" t="s">
        <v>171</v>
      </c>
      <c r="G18" s="4" t="s">
        <v>36</v>
      </c>
      <c r="H18" s="3">
        <v>0</v>
      </c>
      <c r="I18" s="4">
        <v>471010000</v>
      </c>
      <c r="J18" s="4" t="s">
        <v>30</v>
      </c>
      <c r="K18" s="4" t="s">
        <v>57</v>
      </c>
      <c r="L18" s="3" t="s">
        <v>32</v>
      </c>
      <c r="M18" s="42" t="s">
        <v>53</v>
      </c>
      <c r="N18" s="4" t="s">
        <v>53</v>
      </c>
      <c r="O18" s="3" t="s">
        <v>33</v>
      </c>
      <c r="P18" s="10" t="s">
        <v>40</v>
      </c>
      <c r="Q18" s="2" t="s">
        <v>41</v>
      </c>
      <c r="R18" s="49">
        <v>14</v>
      </c>
      <c r="S18" s="35">
        <v>130005</v>
      </c>
      <c r="T18" s="7">
        <f t="shared" si="0"/>
        <v>1820070</v>
      </c>
      <c r="U18" s="7">
        <f t="shared" si="1"/>
        <v>2038478.4000000001</v>
      </c>
      <c r="V18" s="9"/>
      <c r="W18" s="4">
        <v>2015</v>
      </c>
      <c r="X18" s="9"/>
      <c r="Y18" s="21" t="s">
        <v>340</v>
      </c>
      <c r="Z18" s="21">
        <v>14</v>
      </c>
      <c r="AA18" s="11">
        <v>121500</v>
      </c>
      <c r="AB18" s="11">
        <v>1701000</v>
      </c>
      <c r="AC18" s="30">
        <v>1905120.0000000002</v>
      </c>
      <c r="AD18" s="11">
        <f t="shared" si="3"/>
        <v>0</v>
      </c>
      <c r="AE18" s="11">
        <f t="shared" si="4"/>
        <v>8505</v>
      </c>
      <c r="AF18" s="11">
        <f t="shared" si="5"/>
        <v>119070</v>
      </c>
      <c r="AG18" s="11">
        <f t="shared" si="6"/>
        <v>133358.39999999991</v>
      </c>
    </row>
    <row r="19" spans="1:33" s="30" customFormat="1" ht="20.100000000000001" customHeight="1" x14ac:dyDescent="0.25">
      <c r="A19" s="1" t="s">
        <v>172</v>
      </c>
      <c r="B19" s="22" t="s">
        <v>29</v>
      </c>
      <c r="C19" s="16" t="s">
        <v>173</v>
      </c>
      <c r="D19" s="16" t="s">
        <v>174</v>
      </c>
      <c r="E19" s="16" t="s">
        <v>175</v>
      </c>
      <c r="F19" s="9" t="s">
        <v>176</v>
      </c>
      <c r="G19" s="4" t="s">
        <v>51</v>
      </c>
      <c r="H19" s="3">
        <v>0</v>
      </c>
      <c r="I19" s="4">
        <v>471010000</v>
      </c>
      <c r="J19" s="4" t="s">
        <v>30</v>
      </c>
      <c r="K19" s="4" t="s">
        <v>57</v>
      </c>
      <c r="L19" s="3" t="s">
        <v>32</v>
      </c>
      <c r="M19" s="42" t="s">
        <v>37</v>
      </c>
      <c r="N19" s="4" t="s">
        <v>37</v>
      </c>
      <c r="O19" s="3" t="s">
        <v>33</v>
      </c>
      <c r="P19" s="10" t="s">
        <v>177</v>
      </c>
      <c r="Q19" s="2" t="s">
        <v>178</v>
      </c>
      <c r="R19" s="5">
        <v>6</v>
      </c>
      <c r="S19" s="47">
        <v>2188</v>
      </c>
      <c r="T19" s="7">
        <f t="shared" si="0"/>
        <v>13128</v>
      </c>
      <c r="U19" s="7">
        <f t="shared" si="1"/>
        <v>14703.36</v>
      </c>
      <c r="V19" s="9"/>
      <c r="W19" s="4">
        <v>2015</v>
      </c>
      <c r="X19" s="9"/>
      <c r="Y19" s="21" t="s">
        <v>339</v>
      </c>
      <c r="Z19" s="21">
        <v>2</v>
      </c>
      <c r="AA19" s="11">
        <v>2188</v>
      </c>
      <c r="AB19" s="11">
        <v>4376</v>
      </c>
      <c r="AC19" s="30">
        <v>4901.1200000000008</v>
      </c>
      <c r="AD19" s="11">
        <f t="shared" si="3"/>
        <v>4</v>
      </c>
      <c r="AE19" s="11">
        <f t="shared" si="4"/>
        <v>0</v>
      </c>
      <c r="AF19" s="11">
        <f t="shared" si="5"/>
        <v>8752</v>
      </c>
      <c r="AG19" s="11">
        <f t="shared" si="6"/>
        <v>9802.24</v>
      </c>
    </row>
    <row r="20" spans="1:33" s="30" customFormat="1" ht="20.100000000000001" customHeight="1" x14ac:dyDescent="0.25">
      <c r="A20" s="1" t="s">
        <v>179</v>
      </c>
      <c r="B20" s="22" t="s">
        <v>29</v>
      </c>
      <c r="C20" s="16" t="s">
        <v>180</v>
      </c>
      <c r="D20" s="16" t="s">
        <v>181</v>
      </c>
      <c r="E20" s="16" t="s">
        <v>181</v>
      </c>
      <c r="F20" s="9" t="s">
        <v>182</v>
      </c>
      <c r="G20" s="4" t="s">
        <v>51</v>
      </c>
      <c r="H20" s="3">
        <v>0</v>
      </c>
      <c r="I20" s="4">
        <v>471010000</v>
      </c>
      <c r="J20" s="4" t="s">
        <v>30</v>
      </c>
      <c r="K20" s="44" t="s">
        <v>39</v>
      </c>
      <c r="L20" s="3" t="s">
        <v>32</v>
      </c>
      <c r="M20" s="42" t="s">
        <v>37</v>
      </c>
      <c r="N20" s="4" t="s">
        <v>37</v>
      </c>
      <c r="O20" s="3" t="s">
        <v>33</v>
      </c>
      <c r="P20" s="10" t="s">
        <v>40</v>
      </c>
      <c r="Q20" s="2" t="s">
        <v>41</v>
      </c>
      <c r="R20" s="5">
        <v>144</v>
      </c>
      <c r="S20" s="6">
        <v>639.86</v>
      </c>
      <c r="T20" s="7">
        <f t="shared" si="0"/>
        <v>92139.839999999997</v>
      </c>
      <c r="U20" s="7">
        <f t="shared" si="1"/>
        <v>103196.6208</v>
      </c>
      <c r="V20" s="9"/>
      <c r="W20" s="4">
        <v>2015</v>
      </c>
      <c r="X20" s="9"/>
      <c r="Y20" s="21" t="s">
        <v>341</v>
      </c>
      <c r="Z20" s="21">
        <v>54</v>
      </c>
      <c r="AA20" s="11">
        <v>598</v>
      </c>
      <c r="AB20" s="11">
        <v>32292</v>
      </c>
      <c r="AC20" s="30">
        <v>36167.040000000001</v>
      </c>
      <c r="AD20" s="11">
        <f t="shared" si="3"/>
        <v>90</v>
      </c>
      <c r="AE20" s="11">
        <f t="shared" si="4"/>
        <v>41.860000000000014</v>
      </c>
      <c r="AF20" s="11">
        <f t="shared" si="5"/>
        <v>59847.839999999997</v>
      </c>
      <c r="AG20" s="11">
        <f t="shared" si="6"/>
        <v>67029.580799999996</v>
      </c>
    </row>
    <row r="21" spans="1:33" s="30" customFormat="1" ht="20.100000000000001" customHeight="1" x14ac:dyDescent="0.25">
      <c r="A21" s="1" t="s">
        <v>183</v>
      </c>
      <c r="B21" s="22" t="s">
        <v>29</v>
      </c>
      <c r="C21" s="16" t="s">
        <v>82</v>
      </c>
      <c r="D21" s="16" t="s">
        <v>83</v>
      </c>
      <c r="E21" s="16" t="s">
        <v>84</v>
      </c>
      <c r="F21" s="9" t="s">
        <v>184</v>
      </c>
      <c r="G21" s="4" t="s">
        <v>51</v>
      </c>
      <c r="H21" s="3">
        <v>0</v>
      </c>
      <c r="I21" s="4">
        <v>471010000</v>
      </c>
      <c r="J21" s="4" t="s">
        <v>30</v>
      </c>
      <c r="K21" s="44" t="s">
        <v>39</v>
      </c>
      <c r="L21" s="3" t="s">
        <v>32</v>
      </c>
      <c r="M21" s="40" t="s">
        <v>53</v>
      </c>
      <c r="N21" s="4" t="s">
        <v>55</v>
      </c>
      <c r="O21" s="3" t="s">
        <v>33</v>
      </c>
      <c r="P21" s="10" t="s">
        <v>40</v>
      </c>
      <c r="Q21" s="2" t="s">
        <v>41</v>
      </c>
      <c r="R21" s="49">
        <v>12</v>
      </c>
      <c r="S21" s="29">
        <v>7065.3276999999998</v>
      </c>
      <c r="T21" s="7">
        <f t="shared" si="0"/>
        <v>84783.932399999991</v>
      </c>
      <c r="U21" s="7">
        <f t="shared" si="1"/>
        <v>94958.004287999996</v>
      </c>
      <c r="V21" s="9"/>
      <c r="W21" s="4">
        <v>2015</v>
      </c>
      <c r="X21" s="9"/>
      <c r="Y21" s="21" t="s">
        <v>342</v>
      </c>
      <c r="Z21" s="21">
        <v>12</v>
      </c>
      <c r="AA21" s="11">
        <v>6603.11</v>
      </c>
      <c r="AB21" s="11">
        <v>79237.319999999992</v>
      </c>
      <c r="AC21" s="30">
        <v>88745.7984</v>
      </c>
      <c r="AD21" s="11">
        <f t="shared" si="3"/>
        <v>0</v>
      </c>
      <c r="AE21" s="11">
        <f t="shared" si="4"/>
        <v>462.21770000000015</v>
      </c>
      <c r="AF21" s="11">
        <f t="shared" si="5"/>
        <v>5546.6123999999982</v>
      </c>
      <c r="AG21" s="11">
        <f t="shared" si="6"/>
        <v>6212.2058879999968</v>
      </c>
    </row>
    <row r="22" spans="1:33" s="30" customFormat="1" ht="20.100000000000001" customHeight="1" x14ac:dyDescent="0.25">
      <c r="A22" s="1" t="s">
        <v>185</v>
      </c>
      <c r="B22" s="22" t="s">
        <v>29</v>
      </c>
      <c r="C22" s="16" t="s">
        <v>82</v>
      </c>
      <c r="D22" s="16" t="s">
        <v>83</v>
      </c>
      <c r="E22" s="16" t="s">
        <v>84</v>
      </c>
      <c r="F22" s="9" t="s">
        <v>186</v>
      </c>
      <c r="G22" s="4" t="s">
        <v>51</v>
      </c>
      <c r="H22" s="3">
        <v>0</v>
      </c>
      <c r="I22" s="4">
        <v>471010000</v>
      </c>
      <c r="J22" s="4" t="s">
        <v>30</v>
      </c>
      <c r="K22" s="4" t="s">
        <v>38</v>
      </c>
      <c r="L22" s="3" t="s">
        <v>32</v>
      </c>
      <c r="M22" s="40" t="s">
        <v>53</v>
      </c>
      <c r="N22" s="4" t="s">
        <v>55</v>
      </c>
      <c r="O22" s="3" t="s">
        <v>33</v>
      </c>
      <c r="P22" s="10" t="s">
        <v>40</v>
      </c>
      <c r="Q22" s="2" t="s">
        <v>41</v>
      </c>
      <c r="R22" s="49">
        <v>12</v>
      </c>
      <c r="S22" s="6">
        <v>8368.5234999999993</v>
      </c>
      <c r="T22" s="7">
        <f t="shared" si="0"/>
        <v>100422.28199999999</v>
      </c>
      <c r="U22" s="7">
        <f t="shared" si="1"/>
        <v>112472.95584</v>
      </c>
      <c r="V22" s="9"/>
      <c r="W22" s="4">
        <v>2015</v>
      </c>
      <c r="X22" s="9"/>
      <c r="Y22" s="21" t="s">
        <v>342</v>
      </c>
      <c r="Z22" s="21">
        <v>12</v>
      </c>
      <c r="AA22" s="11">
        <v>7821.0499999999993</v>
      </c>
      <c r="AB22" s="11">
        <v>93852.599999999991</v>
      </c>
      <c r="AC22" s="30">
        <v>105114.912</v>
      </c>
      <c r="AD22" s="11">
        <f t="shared" si="3"/>
        <v>0</v>
      </c>
      <c r="AE22" s="11">
        <f t="shared" si="4"/>
        <v>547.47350000000006</v>
      </c>
      <c r="AF22" s="11">
        <f t="shared" si="5"/>
        <v>6569.6820000000007</v>
      </c>
      <c r="AG22" s="11">
        <f t="shared" si="6"/>
        <v>7358.0438399999985</v>
      </c>
    </row>
    <row r="23" spans="1:33" s="30" customFormat="1" ht="20.100000000000001" customHeight="1" x14ac:dyDescent="0.25">
      <c r="A23" s="1" t="s">
        <v>187</v>
      </c>
      <c r="B23" s="22" t="s">
        <v>29</v>
      </c>
      <c r="C23" s="16" t="s">
        <v>188</v>
      </c>
      <c r="D23" s="16" t="s">
        <v>111</v>
      </c>
      <c r="E23" s="16" t="s">
        <v>111</v>
      </c>
      <c r="F23" s="9" t="s">
        <v>189</v>
      </c>
      <c r="G23" s="12" t="s">
        <v>51</v>
      </c>
      <c r="H23" s="3">
        <v>0</v>
      </c>
      <c r="I23" s="4">
        <v>471010000</v>
      </c>
      <c r="J23" s="4" t="s">
        <v>30</v>
      </c>
      <c r="K23" s="4" t="s">
        <v>38</v>
      </c>
      <c r="L23" s="3" t="s">
        <v>32</v>
      </c>
      <c r="M23" s="42" t="s">
        <v>53</v>
      </c>
      <c r="N23" s="4" t="s">
        <v>53</v>
      </c>
      <c r="O23" s="3" t="s">
        <v>33</v>
      </c>
      <c r="P23" s="10" t="s">
        <v>109</v>
      </c>
      <c r="Q23" s="2" t="s">
        <v>110</v>
      </c>
      <c r="R23" s="49">
        <v>6</v>
      </c>
      <c r="S23" s="29">
        <v>55733.63</v>
      </c>
      <c r="T23" s="7">
        <f t="shared" si="0"/>
        <v>334401.77999999997</v>
      </c>
      <c r="U23" s="7">
        <f t="shared" si="1"/>
        <v>374529.99359999999</v>
      </c>
      <c r="V23" s="9"/>
      <c r="W23" s="4">
        <v>2015</v>
      </c>
      <c r="X23" s="9"/>
      <c r="Y23" s="21" t="s">
        <v>340</v>
      </c>
      <c r="Z23" s="21">
        <v>6</v>
      </c>
      <c r="AA23" s="11">
        <v>52087.5</v>
      </c>
      <c r="AB23" s="11">
        <v>312525</v>
      </c>
      <c r="AC23" s="30">
        <v>350028.00000000006</v>
      </c>
      <c r="AD23" s="11">
        <f t="shared" si="3"/>
        <v>0</v>
      </c>
      <c r="AE23" s="11">
        <f t="shared" si="4"/>
        <v>3646.1299999999974</v>
      </c>
      <c r="AF23" s="11">
        <f t="shared" si="5"/>
        <v>21876.77999999997</v>
      </c>
      <c r="AG23" s="11">
        <f t="shared" si="6"/>
        <v>24501.993599999929</v>
      </c>
    </row>
    <row r="24" spans="1:33" s="30" customFormat="1" ht="20.100000000000001" customHeight="1" x14ac:dyDescent="0.25">
      <c r="A24" s="1" t="s">
        <v>190</v>
      </c>
      <c r="B24" s="22" t="s">
        <v>29</v>
      </c>
      <c r="C24" s="16" t="s">
        <v>191</v>
      </c>
      <c r="D24" s="16" t="s">
        <v>45</v>
      </c>
      <c r="E24" s="16" t="s">
        <v>192</v>
      </c>
      <c r="F24" s="9" t="s">
        <v>193</v>
      </c>
      <c r="G24" s="12" t="s">
        <v>36</v>
      </c>
      <c r="H24" s="3">
        <v>0</v>
      </c>
      <c r="I24" s="4">
        <v>471010000</v>
      </c>
      <c r="J24" s="4" t="s">
        <v>30</v>
      </c>
      <c r="K24" s="4" t="s">
        <v>44</v>
      </c>
      <c r="L24" s="3" t="s">
        <v>32</v>
      </c>
      <c r="M24" s="42" t="s">
        <v>53</v>
      </c>
      <c r="N24" s="4" t="s">
        <v>53</v>
      </c>
      <c r="O24" s="3" t="s">
        <v>33</v>
      </c>
      <c r="P24" s="10" t="s">
        <v>40</v>
      </c>
      <c r="Q24" s="2" t="s">
        <v>41</v>
      </c>
      <c r="R24" s="5">
        <v>6</v>
      </c>
      <c r="S24" s="47">
        <v>9656.2499999999982</v>
      </c>
      <c r="T24" s="7">
        <f t="shared" si="0"/>
        <v>57937.499999999985</v>
      </c>
      <c r="U24" s="7">
        <f t="shared" si="1"/>
        <v>64889.999999999993</v>
      </c>
      <c r="V24" s="9"/>
      <c r="W24" s="4">
        <v>2015</v>
      </c>
      <c r="X24" s="9"/>
      <c r="Y24" s="21" t="s">
        <v>339</v>
      </c>
      <c r="Z24" s="21">
        <v>3</v>
      </c>
      <c r="AA24" s="11">
        <v>9656.2499999999982</v>
      </c>
      <c r="AB24" s="11">
        <v>28968.749999999993</v>
      </c>
      <c r="AC24" s="30">
        <v>32444.999999999996</v>
      </c>
      <c r="AD24" s="11">
        <f t="shared" si="3"/>
        <v>3</v>
      </c>
      <c r="AE24" s="11">
        <f t="shared" si="4"/>
        <v>0</v>
      </c>
      <c r="AF24" s="11">
        <f t="shared" si="5"/>
        <v>28968.749999999993</v>
      </c>
      <c r="AG24" s="11">
        <f t="shared" si="6"/>
        <v>32444.999999999996</v>
      </c>
    </row>
    <row r="25" spans="1:33" s="30" customFormat="1" ht="20.100000000000001" customHeight="1" x14ac:dyDescent="0.25">
      <c r="A25" s="1" t="s">
        <v>194</v>
      </c>
      <c r="B25" s="22" t="s">
        <v>29</v>
      </c>
      <c r="C25" s="16" t="s">
        <v>195</v>
      </c>
      <c r="D25" s="16" t="s">
        <v>45</v>
      </c>
      <c r="E25" s="16" t="s">
        <v>196</v>
      </c>
      <c r="F25" s="9" t="s">
        <v>197</v>
      </c>
      <c r="G25" s="12" t="s">
        <v>36</v>
      </c>
      <c r="H25" s="3">
        <v>0</v>
      </c>
      <c r="I25" s="4">
        <v>471010000</v>
      </c>
      <c r="J25" s="4" t="s">
        <v>30</v>
      </c>
      <c r="K25" s="4" t="s">
        <v>44</v>
      </c>
      <c r="L25" s="3" t="s">
        <v>32</v>
      </c>
      <c r="M25" s="42" t="s">
        <v>53</v>
      </c>
      <c r="N25" s="4" t="s">
        <v>53</v>
      </c>
      <c r="O25" s="3" t="s">
        <v>33</v>
      </c>
      <c r="P25" s="10" t="s">
        <v>40</v>
      </c>
      <c r="Q25" s="2" t="s">
        <v>41</v>
      </c>
      <c r="R25" s="5">
        <v>6</v>
      </c>
      <c r="S25" s="47">
        <v>12240.178571428571</v>
      </c>
      <c r="T25" s="7">
        <f t="shared" si="0"/>
        <v>73441.07142857142</v>
      </c>
      <c r="U25" s="7">
        <f t="shared" si="1"/>
        <v>82254</v>
      </c>
      <c r="V25" s="9"/>
      <c r="W25" s="4">
        <v>2015</v>
      </c>
      <c r="X25" s="9"/>
      <c r="Y25" s="21" t="s">
        <v>339</v>
      </c>
      <c r="Z25" s="21">
        <v>1</v>
      </c>
      <c r="AA25" s="11">
        <v>12240.178571428571</v>
      </c>
      <c r="AB25" s="11">
        <v>12240.178571428571</v>
      </c>
      <c r="AC25" s="30">
        <v>13709</v>
      </c>
      <c r="AD25" s="11">
        <f t="shared" si="3"/>
        <v>5</v>
      </c>
      <c r="AE25" s="11">
        <f t="shared" si="4"/>
        <v>0</v>
      </c>
      <c r="AF25" s="11">
        <f t="shared" si="5"/>
        <v>61200.892857142848</v>
      </c>
      <c r="AG25" s="11">
        <f t="shared" si="6"/>
        <v>68545</v>
      </c>
    </row>
    <row r="26" spans="1:33" s="30" customFormat="1" ht="20.100000000000001" customHeight="1" x14ac:dyDescent="0.25">
      <c r="A26" s="1" t="s">
        <v>198</v>
      </c>
      <c r="B26" s="22" t="s">
        <v>29</v>
      </c>
      <c r="C26" s="16" t="s">
        <v>199</v>
      </c>
      <c r="D26" s="16" t="s">
        <v>45</v>
      </c>
      <c r="E26" s="16" t="s">
        <v>200</v>
      </c>
      <c r="F26" s="9" t="s">
        <v>201</v>
      </c>
      <c r="G26" s="12" t="s">
        <v>36</v>
      </c>
      <c r="H26" s="3">
        <v>0</v>
      </c>
      <c r="I26" s="4">
        <v>471010000</v>
      </c>
      <c r="J26" s="4" t="s">
        <v>30</v>
      </c>
      <c r="K26" s="4" t="s">
        <v>44</v>
      </c>
      <c r="L26" s="3" t="s">
        <v>32</v>
      </c>
      <c r="M26" s="42" t="s">
        <v>53</v>
      </c>
      <c r="N26" s="4" t="s">
        <v>53</v>
      </c>
      <c r="O26" s="3" t="s">
        <v>33</v>
      </c>
      <c r="P26" s="10" t="s">
        <v>40</v>
      </c>
      <c r="Q26" s="2" t="s">
        <v>41</v>
      </c>
      <c r="R26" s="5">
        <v>6</v>
      </c>
      <c r="S26" s="47">
        <v>15999.999999999998</v>
      </c>
      <c r="T26" s="7">
        <f t="shared" si="0"/>
        <v>95999.999999999985</v>
      </c>
      <c r="U26" s="7">
        <f t="shared" si="1"/>
        <v>107520</v>
      </c>
      <c r="V26" s="9"/>
      <c r="W26" s="4">
        <v>2015</v>
      </c>
      <c r="X26" s="9"/>
      <c r="Y26" s="21" t="s">
        <v>339</v>
      </c>
      <c r="Z26" s="21">
        <v>2</v>
      </c>
      <c r="AA26" s="11">
        <v>15999.999999999998</v>
      </c>
      <c r="AB26" s="11">
        <v>31999.999999999996</v>
      </c>
      <c r="AC26" s="30">
        <v>35840</v>
      </c>
      <c r="AD26" s="11">
        <f t="shared" si="3"/>
        <v>4</v>
      </c>
      <c r="AE26" s="11">
        <f t="shared" si="4"/>
        <v>0</v>
      </c>
      <c r="AF26" s="11">
        <f t="shared" si="5"/>
        <v>63999.999999999985</v>
      </c>
      <c r="AG26" s="11">
        <f t="shared" si="6"/>
        <v>71680</v>
      </c>
    </row>
    <row r="27" spans="1:33" s="30" customFormat="1" ht="20.100000000000001" customHeight="1" x14ac:dyDescent="0.25">
      <c r="A27" s="1" t="s">
        <v>202</v>
      </c>
      <c r="B27" s="22" t="s">
        <v>29</v>
      </c>
      <c r="C27" s="16" t="s">
        <v>203</v>
      </c>
      <c r="D27" s="16" t="s">
        <v>45</v>
      </c>
      <c r="E27" s="16" t="s">
        <v>204</v>
      </c>
      <c r="F27" s="9" t="s">
        <v>205</v>
      </c>
      <c r="G27" s="12" t="s">
        <v>36</v>
      </c>
      <c r="H27" s="3">
        <v>0</v>
      </c>
      <c r="I27" s="4">
        <v>471010000</v>
      </c>
      <c r="J27" s="4" t="s">
        <v>30</v>
      </c>
      <c r="K27" s="4" t="s">
        <v>44</v>
      </c>
      <c r="L27" s="3" t="s">
        <v>32</v>
      </c>
      <c r="M27" s="42" t="s">
        <v>53</v>
      </c>
      <c r="N27" s="4" t="s">
        <v>53</v>
      </c>
      <c r="O27" s="3" t="s">
        <v>33</v>
      </c>
      <c r="P27" s="10" t="s">
        <v>40</v>
      </c>
      <c r="Q27" s="2" t="s">
        <v>41</v>
      </c>
      <c r="R27" s="5">
        <v>6</v>
      </c>
      <c r="S27" s="46">
        <v>22631.249999999996</v>
      </c>
      <c r="T27" s="7">
        <f t="shared" si="0"/>
        <v>135787.49999999997</v>
      </c>
      <c r="U27" s="7">
        <f t="shared" si="1"/>
        <v>152081.99999999997</v>
      </c>
      <c r="V27" s="9"/>
      <c r="W27" s="4">
        <v>2015</v>
      </c>
      <c r="X27" s="9"/>
      <c r="Y27" s="21" t="s">
        <v>339</v>
      </c>
      <c r="Z27" s="21">
        <v>3</v>
      </c>
      <c r="AA27" s="11">
        <v>22631.249999999996</v>
      </c>
      <c r="AB27" s="11">
        <v>67893.749999999985</v>
      </c>
      <c r="AC27" s="30">
        <v>76040.999999999985</v>
      </c>
      <c r="AD27" s="11">
        <f t="shared" si="3"/>
        <v>3</v>
      </c>
      <c r="AE27" s="11">
        <f t="shared" si="4"/>
        <v>0</v>
      </c>
      <c r="AF27" s="11">
        <f t="shared" si="5"/>
        <v>67893.749999999985</v>
      </c>
      <c r="AG27" s="11">
        <f t="shared" si="6"/>
        <v>76040.999999999985</v>
      </c>
    </row>
    <row r="28" spans="1:33" s="30" customFormat="1" ht="20.100000000000001" customHeight="1" x14ac:dyDescent="0.25">
      <c r="A28" s="1" t="s">
        <v>206</v>
      </c>
      <c r="B28" s="22" t="s">
        <v>29</v>
      </c>
      <c r="C28" s="16" t="s">
        <v>85</v>
      </c>
      <c r="D28" s="16" t="s">
        <v>45</v>
      </c>
      <c r="E28" s="16" t="s">
        <v>86</v>
      </c>
      <c r="F28" s="9" t="s">
        <v>207</v>
      </c>
      <c r="G28" s="12" t="s">
        <v>36</v>
      </c>
      <c r="H28" s="3">
        <v>0</v>
      </c>
      <c r="I28" s="4">
        <v>471010000</v>
      </c>
      <c r="J28" s="4" t="s">
        <v>30</v>
      </c>
      <c r="K28" s="4" t="s">
        <v>44</v>
      </c>
      <c r="L28" s="3" t="s">
        <v>32</v>
      </c>
      <c r="M28" s="42" t="s">
        <v>53</v>
      </c>
      <c r="N28" s="4" t="s">
        <v>53</v>
      </c>
      <c r="O28" s="3" t="s">
        <v>33</v>
      </c>
      <c r="P28" s="10" t="s">
        <v>40</v>
      </c>
      <c r="Q28" s="2" t="s">
        <v>41</v>
      </c>
      <c r="R28" s="5">
        <v>6</v>
      </c>
      <c r="S28" s="46">
        <v>8144.5446428571413</v>
      </c>
      <c r="T28" s="7">
        <f t="shared" si="0"/>
        <v>48867.267857142848</v>
      </c>
      <c r="U28" s="7">
        <f t="shared" si="1"/>
        <v>54731.34</v>
      </c>
      <c r="V28" s="9"/>
      <c r="W28" s="4">
        <v>2015</v>
      </c>
      <c r="X28" s="9"/>
      <c r="Y28" s="21" t="s">
        <v>339</v>
      </c>
      <c r="Z28" s="21">
        <v>4</v>
      </c>
      <c r="AA28" s="11">
        <v>8144.5446428571413</v>
      </c>
      <c r="AB28" s="11">
        <v>32578.178571428565</v>
      </c>
      <c r="AC28" s="30">
        <v>36487.56</v>
      </c>
      <c r="AD28" s="11">
        <f t="shared" si="3"/>
        <v>2</v>
      </c>
      <c r="AE28" s="11">
        <f t="shared" si="4"/>
        <v>0</v>
      </c>
      <c r="AF28" s="11">
        <f t="shared" si="5"/>
        <v>16289.089285714283</v>
      </c>
      <c r="AG28" s="11">
        <f t="shared" si="6"/>
        <v>18243.78</v>
      </c>
    </row>
    <row r="29" spans="1:33" s="30" customFormat="1" ht="20.100000000000001" customHeight="1" x14ac:dyDescent="0.25">
      <c r="A29" s="1" t="s">
        <v>208</v>
      </c>
      <c r="B29" s="22" t="s">
        <v>29</v>
      </c>
      <c r="C29" s="16" t="s">
        <v>85</v>
      </c>
      <c r="D29" s="16" t="s">
        <v>45</v>
      </c>
      <c r="E29" s="16" t="s">
        <v>86</v>
      </c>
      <c r="F29" s="9" t="s">
        <v>209</v>
      </c>
      <c r="G29" s="12" t="s">
        <v>36</v>
      </c>
      <c r="H29" s="3">
        <v>0</v>
      </c>
      <c r="I29" s="4">
        <v>471010000</v>
      </c>
      <c r="J29" s="4" t="s">
        <v>30</v>
      </c>
      <c r="K29" s="4" t="s">
        <v>44</v>
      </c>
      <c r="L29" s="3" t="s">
        <v>32</v>
      </c>
      <c r="M29" s="42" t="s">
        <v>53</v>
      </c>
      <c r="N29" s="4" t="s">
        <v>53</v>
      </c>
      <c r="O29" s="3" t="s">
        <v>33</v>
      </c>
      <c r="P29" s="10" t="s">
        <v>40</v>
      </c>
      <c r="Q29" s="2" t="s">
        <v>41</v>
      </c>
      <c r="R29" s="5">
        <v>6</v>
      </c>
      <c r="S29" s="46">
        <v>11075.892857142857</v>
      </c>
      <c r="T29" s="7">
        <f t="shared" si="0"/>
        <v>66455.357142857145</v>
      </c>
      <c r="U29" s="7">
        <f t="shared" si="1"/>
        <v>74430.000000000015</v>
      </c>
      <c r="V29" s="9"/>
      <c r="W29" s="4">
        <v>2015</v>
      </c>
      <c r="X29" s="9"/>
      <c r="Y29" s="21" t="s">
        <v>339</v>
      </c>
      <c r="Z29" s="21">
        <v>2</v>
      </c>
      <c r="AA29" s="11">
        <v>11075.892857142857</v>
      </c>
      <c r="AB29" s="11">
        <v>22151.785714285714</v>
      </c>
      <c r="AC29" s="30">
        <v>24810</v>
      </c>
      <c r="AD29" s="11">
        <f t="shared" si="3"/>
        <v>4</v>
      </c>
      <c r="AE29" s="11">
        <f t="shared" si="4"/>
        <v>0</v>
      </c>
      <c r="AF29" s="11">
        <f t="shared" si="5"/>
        <v>44303.571428571435</v>
      </c>
      <c r="AG29" s="11">
        <f t="shared" si="6"/>
        <v>49620.000000000015</v>
      </c>
    </row>
    <row r="30" spans="1:33" s="30" customFormat="1" ht="20.100000000000001" customHeight="1" x14ac:dyDescent="0.25">
      <c r="A30" s="1" t="s">
        <v>210</v>
      </c>
      <c r="B30" s="22" t="s">
        <v>29</v>
      </c>
      <c r="C30" s="16" t="s">
        <v>85</v>
      </c>
      <c r="D30" s="16" t="s">
        <v>45</v>
      </c>
      <c r="E30" s="16" t="s">
        <v>86</v>
      </c>
      <c r="F30" s="9" t="s">
        <v>211</v>
      </c>
      <c r="G30" s="12" t="s">
        <v>36</v>
      </c>
      <c r="H30" s="3">
        <v>0</v>
      </c>
      <c r="I30" s="4">
        <v>471010000</v>
      </c>
      <c r="J30" s="4" t="s">
        <v>30</v>
      </c>
      <c r="K30" s="4" t="s">
        <v>44</v>
      </c>
      <c r="L30" s="3" t="s">
        <v>32</v>
      </c>
      <c r="M30" s="42" t="s">
        <v>53</v>
      </c>
      <c r="N30" s="4" t="s">
        <v>53</v>
      </c>
      <c r="O30" s="3" t="s">
        <v>33</v>
      </c>
      <c r="P30" s="10" t="s">
        <v>40</v>
      </c>
      <c r="Q30" s="2" t="s">
        <v>41</v>
      </c>
      <c r="R30" s="5">
        <v>6</v>
      </c>
      <c r="S30" s="47">
        <v>21486.607142857141</v>
      </c>
      <c r="T30" s="7">
        <f t="shared" si="0"/>
        <v>128919.64285714284</v>
      </c>
      <c r="U30" s="7">
        <f t="shared" si="1"/>
        <v>144390</v>
      </c>
      <c r="V30" s="9"/>
      <c r="W30" s="4">
        <v>2015</v>
      </c>
      <c r="X30" s="9"/>
      <c r="Y30" s="21" t="s">
        <v>339</v>
      </c>
      <c r="Z30" s="21">
        <v>1</v>
      </c>
      <c r="AA30" s="11">
        <v>21486.607142857141</v>
      </c>
      <c r="AB30" s="11">
        <v>21486.607142857141</v>
      </c>
      <c r="AC30" s="30">
        <v>24065</v>
      </c>
      <c r="AD30" s="11">
        <f t="shared" si="3"/>
        <v>5</v>
      </c>
      <c r="AE30" s="11">
        <f t="shared" si="4"/>
        <v>0</v>
      </c>
      <c r="AF30" s="11">
        <f t="shared" si="5"/>
        <v>107433.0357142857</v>
      </c>
      <c r="AG30" s="11">
        <f t="shared" si="6"/>
        <v>120325</v>
      </c>
    </row>
    <row r="31" spans="1:33" s="30" customFormat="1" ht="20.100000000000001" customHeight="1" x14ac:dyDescent="0.25">
      <c r="A31" s="1" t="s">
        <v>212</v>
      </c>
      <c r="B31" s="22" t="s">
        <v>29</v>
      </c>
      <c r="C31" s="16" t="s">
        <v>85</v>
      </c>
      <c r="D31" s="16" t="s">
        <v>45</v>
      </c>
      <c r="E31" s="16" t="s">
        <v>86</v>
      </c>
      <c r="F31" s="9" t="s">
        <v>213</v>
      </c>
      <c r="G31" s="12" t="s">
        <v>36</v>
      </c>
      <c r="H31" s="3">
        <v>0</v>
      </c>
      <c r="I31" s="4">
        <v>471010000</v>
      </c>
      <c r="J31" s="4" t="s">
        <v>30</v>
      </c>
      <c r="K31" s="4" t="s">
        <v>44</v>
      </c>
      <c r="L31" s="3" t="s">
        <v>32</v>
      </c>
      <c r="M31" s="42" t="s">
        <v>53</v>
      </c>
      <c r="N31" s="4" t="s">
        <v>53</v>
      </c>
      <c r="O31" s="3" t="s">
        <v>33</v>
      </c>
      <c r="P31" s="10" t="s">
        <v>40</v>
      </c>
      <c r="Q31" s="2" t="s">
        <v>41</v>
      </c>
      <c r="R31" s="5">
        <v>6</v>
      </c>
      <c r="S31" s="46">
        <v>23971.428571428569</v>
      </c>
      <c r="T31" s="7">
        <f t="shared" si="0"/>
        <v>143828.57142857142</v>
      </c>
      <c r="U31" s="7">
        <f t="shared" si="1"/>
        <v>161088</v>
      </c>
      <c r="V31" s="9"/>
      <c r="W31" s="4">
        <v>2015</v>
      </c>
      <c r="X31" s="9"/>
      <c r="Y31" s="21" t="s">
        <v>339</v>
      </c>
      <c r="Z31" s="21">
        <v>1</v>
      </c>
      <c r="AA31" s="11">
        <v>23971.428571428569</v>
      </c>
      <c r="AB31" s="11">
        <v>23971.428571428569</v>
      </c>
      <c r="AC31" s="30">
        <v>26848</v>
      </c>
      <c r="AD31" s="11">
        <f t="shared" si="3"/>
        <v>5</v>
      </c>
      <c r="AE31" s="11">
        <f t="shared" si="4"/>
        <v>0</v>
      </c>
      <c r="AF31" s="11">
        <f t="shared" si="5"/>
        <v>119857.14285714286</v>
      </c>
      <c r="AG31" s="11">
        <f t="shared" si="6"/>
        <v>134240</v>
      </c>
    </row>
    <row r="32" spans="1:33" s="30" customFormat="1" ht="20.100000000000001" customHeight="1" x14ac:dyDescent="0.25">
      <c r="A32" s="1" t="s">
        <v>214</v>
      </c>
      <c r="B32" s="22" t="s">
        <v>29</v>
      </c>
      <c r="C32" s="16" t="s">
        <v>215</v>
      </c>
      <c r="D32" s="16" t="s">
        <v>115</v>
      </c>
      <c r="E32" s="16" t="s">
        <v>216</v>
      </c>
      <c r="F32" s="9" t="s">
        <v>217</v>
      </c>
      <c r="G32" s="12" t="s">
        <v>51</v>
      </c>
      <c r="H32" s="3">
        <v>0</v>
      </c>
      <c r="I32" s="4">
        <v>471010000</v>
      </c>
      <c r="J32" s="4" t="s">
        <v>30</v>
      </c>
      <c r="K32" s="4" t="s">
        <v>38</v>
      </c>
      <c r="L32" s="3" t="s">
        <v>32</v>
      </c>
      <c r="M32" s="42" t="s">
        <v>53</v>
      </c>
      <c r="N32" s="4" t="s">
        <v>53</v>
      </c>
      <c r="O32" s="3" t="s">
        <v>33</v>
      </c>
      <c r="P32" s="10" t="s">
        <v>40</v>
      </c>
      <c r="Q32" s="2" t="s">
        <v>41</v>
      </c>
      <c r="R32" s="49">
        <v>72</v>
      </c>
      <c r="S32" s="29">
        <v>6069.6964285714284</v>
      </c>
      <c r="T32" s="7">
        <f t="shared" si="0"/>
        <v>437018.14285714284</v>
      </c>
      <c r="U32" s="7">
        <f t="shared" si="1"/>
        <v>489460.32</v>
      </c>
      <c r="V32" s="9"/>
      <c r="W32" s="4">
        <v>2015</v>
      </c>
      <c r="X32" s="9"/>
      <c r="Y32" s="21" t="s">
        <v>340</v>
      </c>
      <c r="Z32" s="21">
        <v>72</v>
      </c>
      <c r="AA32" s="11">
        <v>1950</v>
      </c>
      <c r="AB32" s="11">
        <v>140400</v>
      </c>
      <c r="AC32" s="30">
        <v>157248.00000000003</v>
      </c>
      <c r="AD32" s="11">
        <f t="shared" si="3"/>
        <v>0</v>
      </c>
      <c r="AE32" s="11">
        <f t="shared" si="4"/>
        <v>4119.6964285714284</v>
      </c>
      <c r="AF32" s="11">
        <f t="shared" si="5"/>
        <v>296618.14285714284</v>
      </c>
      <c r="AG32" s="11">
        <f t="shared" si="6"/>
        <v>332212.31999999995</v>
      </c>
    </row>
    <row r="33" spans="1:33" s="38" customFormat="1" ht="20.100000000000001" customHeight="1" x14ac:dyDescent="0.25">
      <c r="A33" s="1" t="s">
        <v>218</v>
      </c>
      <c r="B33" s="22" t="s">
        <v>29</v>
      </c>
      <c r="C33" s="16" t="s">
        <v>116</v>
      </c>
      <c r="D33" s="16" t="s">
        <v>81</v>
      </c>
      <c r="E33" s="16" t="s">
        <v>117</v>
      </c>
      <c r="F33" s="9" t="s">
        <v>219</v>
      </c>
      <c r="G33" s="12" t="s">
        <v>51</v>
      </c>
      <c r="H33" s="3">
        <v>0</v>
      </c>
      <c r="I33" s="4">
        <v>471010000</v>
      </c>
      <c r="J33" s="4" t="s">
        <v>30</v>
      </c>
      <c r="K33" s="4" t="s">
        <v>44</v>
      </c>
      <c r="L33" s="3" t="s">
        <v>32</v>
      </c>
      <c r="M33" s="42" t="s">
        <v>53</v>
      </c>
      <c r="N33" s="4" t="s">
        <v>53</v>
      </c>
      <c r="O33" s="3" t="s">
        <v>33</v>
      </c>
      <c r="P33" s="10" t="s">
        <v>40</v>
      </c>
      <c r="Q33" s="2" t="s">
        <v>41</v>
      </c>
      <c r="R33" s="5">
        <v>12</v>
      </c>
      <c r="S33" s="47">
        <v>6472.2857142857138</v>
      </c>
      <c r="T33" s="7">
        <f t="shared" si="0"/>
        <v>77667.428571428565</v>
      </c>
      <c r="U33" s="7">
        <f t="shared" si="1"/>
        <v>86987.520000000004</v>
      </c>
      <c r="V33" s="13"/>
      <c r="W33" s="12">
        <v>2015</v>
      </c>
      <c r="X33" s="13"/>
      <c r="Y33" s="21" t="s">
        <v>339</v>
      </c>
      <c r="Z33" s="38">
        <v>6</v>
      </c>
      <c r="AA33" s="39">
        <v>6472.2857142857138</v>
      </c>
      <c r="AB33" s="39">
        <v>38833.714285714283</v>
      </c>
      <c r="AC33" s="38">
        <v>43493.760000000002</v>
      </c>
      <c r="AD33" s="11">
        <f t="shared" si="3"/>
        <v>6</v>
      </c>
      <c r="AE33" s="11">
        <f t="shared" si="4"/>
        <v>0</v>
      </c>
      <c r="AF33" s="11">
        <f t="shared" si="5"/>
        <v>38833.714285714283</v>
      </c>
      <c r="AG33" s="11">
        <f t="shared" si="6"/>
        <v>43493.760000000002</v>
      </c>
    </row>
    <row r="34" spans="1:33" s="30" customFormat="1" ht="20.100000000000001" customHeight="1" x14ac:dyDescent="0.25">
      <c r="A34" s="1" t="s">
        <v>220</v>
      </c>
      <c r="B34" s="22" t="s">
        <v>29</v>
      </c>
      <c r="C34" s="16" t="s">
        <v>221</v>
      </c>
      <c r="D34" s="16" t="s">
        <v>222</v>
      </c>
      <c r="E34" s="16" t="s">
        <v>223</v>
      </c>
      <c r="F34" s="9" t="s">
        <v>224</v>
      </c>
      <c r="G34" s="12" t="s">
        <v>51</v>
      </c>
      <c r="H34" s="3">
        <v>0</v>
      </c>
      <c r="I34" s="4">
        <v>471010000</v>
      </c>
      <c r="J34" s="4" t="s">
        <v>30</v>
      </c>
      <c r="K34" s="4" t="s">
        <v>44</v>
      </c>
      <c r="L34" s="3" t="s">
        <v>32</v>
      </c>
      <c r="M34" s="42" t="s">
        <v>37</v>
      </c>
      <c r="N34" s="4" t="s">
        <v>37</v>
      </c>
      <c r="O34" s="3" t="s">
        <v>33</v>
      </c>
      <c r="P34" s="10" t="s">
        <v>40</v>
      </c>
      <c r="Q34" s="2" t="s">
        <v>41</v>
      </c>
      <c r="R34" s="5">
        <v>360</v>
      </c>
      <c r="S34" s="46">
        <v>624.99999999999989</v>
      </c>
      <c r="T34" s="7">
        <f t="shared" si="0"/>
        <v>224999.99999999997</v>
      </c>
      <c r="U34" s="7">
        <f t="shared" si="1"/>
        <v>252000</v>
      </c>
      <c r="V34" s="9"/>
      <c r="W34" s="4">
        <v>2015</v>
      </c>
      <c r="X34" s="9"/>
      <c r="Y34" s="21" t="s">
        <v>339</v>
      </c>
      <c r="Z34" s="21">
        <v>180</v>
      </c>
      <c r="AA34" s="11">
        <v>624.99999999999989</v>
      </c>
      <c r="AB34" s="11">
        <v>112499.99999999999</v>
      </c>
      <c r="AC34" s="30">
        <v>126000</v>
      </c>
      <c r="AD34" s="11">
        <f t="shared" si="3"/>
        <v>180</v>
      </c>
      <c r="AE34" s="11">
        <f t="shared" si="4"/>
        <v>0</v>
      </c>
      <c r="AF34" s="11">
        <f t="shared" si="5"/>
        <v>112499.99999999999</v>
      </c>
      <c r="AG34" s="11">
        <f t="shared" si="6"/>
        <v>126000</v>
      </c>
    </row>
    <row r="35" spans="1:33" s="30" customFormat="1" ht="20.100000000000001" customHeight="1" x14ac:dyDescent="0.25">
      <c r="A35" s="1" t="s">
        <v>225</v>
      </c>
      <c r="B35" s="22" t="s">
        <v>29</v>
      </c>
      <c r="C35" s="16" t="s">
        <v>226</v>
      </c>
      <c r="D35" s="16" t="s">
        <v>118</v>
      </c>
      <c r="E35" s="16" t="s">
        <v>227</v>
      </c>
      <c r="F35" s="9" t="s">
        <v>228</v>
      </c>
      <c r="G35" s="12" t="s">
        <v>51</v>
      </c>
      <c r="H35" s="3">
        <v>0</v>
      </c>
      <c r="I35" s="4">
        <v>471010000</v>
      </c>
      <c r="J35" s="4" t="s">
        <v>30</v>
      </c>
      <c r="K35" s="4" t="s">
        <v>57</v>
      </c>
      <c r="L35" s="3" t="s">
        <v>32</v>
      </c>
      <c r="M35" s="42" t="s">
        <v>53</v>
      </c>
      <c r="N35" s="4" t="s">
        <v>53</v>
      </c>
      <c r="O35" s="3" t="s">
        <v>33</v>
      </c>
      <c r="P35" s="10" t="s">
        <v>40</v>
      </c>
      <c r="Q35" s="2" t="s">
        <v>41</v>
      </c>
      <c r="R35" s="5">
        <v>4</v>
      </c>
      <c r="S35" s="29">
        <v>50761.87</v>
      </c>
      <c r="T35" s="7">
        <f t="shared" si="0"/>
        <v>203047.48</v>
      </c>
      <c r="U35" s="7">
        <f t="shared" si="1"/>
        <v>227413.17760000002</v>
      </c>
      <c r="V35" s="9"/>
      <c r="W35" s="4">
        <v>2015</v>
      </c>
      <c r="X35" s="9"/>
      <c r="Y35" s="21" t="s">
        <v>341</v>
      </c>
      <c r="Z35" s="21">
        <v>2</v>
      </c>
      <c r="AA35" s="11">
        <v>47441</v>
      </c>
      <c r="AB35" s="11">
        <v>94882</v>
      </c>
      <c r="AC35" s="30">
        <v>106267.84000000001</v>
      </c>
      <c r="AD35" s="11">
        <f t="shared" si="3"/>
        <v>2</v>
      </c>
      <c r="AE35" s="11">
        <f t="shared" si="4"/>
        <v>3320.8700000000026</v>
      </c>
      <c r="AF35" s="11">
        <f t="shared" si="5"/>
        <v>108165.48000000001</v>
      </c>
      <c r="AG35" s="11">
        <f t="shared" si="6"/>
        <v>121145.33760000001</v>
      </c>
    </row>
    <row r="36" spans="1:33" s="30" customFormat="1" ht="20.100000000000001" customHeight="1" x14ac:dyDescent="0.25">
      <c r="A36" s="1" t="s">
        <v>229</v>
      </c>
      <c r="B36" s="22" t="s">
        <v>29</v>
      </c>
      <c r="C36" s="16" t="s">
        <v>87</v>
      </c>
      <c r="D36" s="16" t="s">
        <v>88</v>
      </c>
      <c r="E36" s="16" t="s">
        <v>89</v>
      </c>
      <c r="F36" s="9" t="s">
        <v>230</v>
      </c>
      <c r="G36" s="4" t="s">
        <v>36</v>
      </c>
      <c r="H36" s="3">
        <v>0</v>
      </c>
      <c r="I36" s="4">
        <v>471010000</v>
      </c>
      <c r="J36" s="4" t="s">
        <v>30</v>
      </c>
      <c r="K36" s="4" t="s">
        <v>44</v>
      </c>
      <c r="L36" s="3" t="s">
        <v>32</v>
      </c>
      <c r="M36" s="40" t="s">
        <v>53</v>
      </c>
      <c r="N36" s="4" t="s">
        <v>55</v>
      </c>
      <c r="O36" s="3" t="s">
        <v>33</v>
      </c>
      <c r="P36" s="10" t="s">
        <v>40</v>
      </c>
      <c r="Q36" s="2" t="s">
        <v>41</v>
      </c>
      <c r="R36" s="5">
        <v>216</v>
      </c>
      <c r="S36" s="6">
        <v>6362.9048000000012</v>
      </c>
      <c r="T36" s="7">
        <f t="shared" si="0"/>
        <v>1374387.4368000003</v>
      </c>
      <c r="U36" s="7">
        <f t="shared" si="1"/>
        <v>1539313.9292160005</v>
      </c>
      <c r="V36" s="9"/>
      <c r="W36" s="4">
        <v>2015</v>
      </c>
      <c r="X36" s="9"/>
      <c r="Y36" s="21" t="s">
        <v>343</v>
      </c>
      <c r="Z36" s="21">
        <v>144</v>
      </c>
      <c r="AA36" s="11">
        <v>5946.64</v>
      </c>
      <c r="AB36" s="11">
        <v>856316.16</v>
      </c>
      <c r="AC36" s="30">
        <v>959074.09920000017</v>
      </c>
      <c r="AD36" s="11">
        <f t="shared" si="3"/>
        <v>72</v>
      </c>
      <c r="AE36" s="11">
        <f t="shared" si="4"/>
        <v>416.26480000000083</v>
      </c>
      <c r="AF36" s="11">
        <f t="shared" si="5"/>
        <v>518071.27680000023</v>
      </c>
      <c r="AG36" s="11">
        <f t="shared" si="6"/>
        <v>580239.83001600031</v>
      </c>
    </row>
    <row r="37" spans="1:33" s="30" customFormat="1" ht="20.100000000000001" customHeight="1" x14ac:dyDescent="0.25">
      <c r="A37" s="1" t="s">
        <v>231</v>
      </c>
      <c r="B37" s="22" t="s">
        <v>29</v>
      </c>
      <c r="C37" s="16" t="s">
        <v>87</v>
      </c>
      <c r="D37" s="16" t="s">
        <v>88</v>
      </c>
      <c r="E37" s="16" t="s">
        <v>89</v>
      </c>
      <c r="F37" s="9" t="s">
        <v>232</v>
      </c>
      <c r="G37" s="4" t="s">
        <v>36</v>
      </c>
      <c r="H37" s="3">
        <v>0</v>
      </c>
      <c r="I37" s="4">
        <v>471010000</v>
      </c>
      <c r="J37" s="4" t="s">
        <v>30</v>
      </c>
      <c r="K37" s="4" t="s">
        <v>44</v>
      </c>
      <c r="L37" s="3" t="s">
        <v>32</v>
      </c>
      <c r="M37" s="40" t="s">
        <v>53</v>
      </c>
      <c r="N37" s="4" t="s">
        <v>55</v>
      </c>
      <c r="O37" s="3" t="s">
        <v>33</v>
      </c>
      <c r="P37" s="10" t="s">
        <v>40</v>
      </c>
      <c r="Q37" s="2" t="s">
        <v>41</v>
      </c>
      <c r="R37" s="5">
        <v>144</v>
      </c>
      <c r="S37" s="24">
        <v>6362.9048000000012</v>
      </c>
      <c r="T37" s="7">
        <f t="shared" si="0"/>
        <v>916258.29120000021</v>
      </c>
      <c r="U37" s="7">
        <f t="shared" si="1"/>
        <v>1026209.2861440004</v>
      </c>
      <c r="V37" s="9"/>
      <c r="W37" s="4">
        <v>2015</v>
      </c>
      <c r="X37" s="9"/>
      <c r="Y37" s="21" t="s">
        <v>343</v>
      </c>
      <c r="Z37" s="21">
        <v>72</v>
      </c>
      <c r="AA37" s="11">
        <v>5946.64</v>
      </c>
      <c r="AB37" s="11">
        <v>428158.08</v>
      </c>
      <c r="AC37" s="30">
        <v>479537.04960000009</v>
      </c>
      <c r="AD37" s="11">
        <f t="shared" si="3"/>
        <v>72</v>
      </c>
      <c r="AE37" s="11">
        <f t="shared" si="4"/>
        <v>416.26480000000083</v>
      </c>
      <c r="AF37" s="11">
        <f t="shared" si="5"/>
        <v>488100.21120000019</v>
      </c>
      <c r="AG37" s="11">
        <f t="shared" si="6"/>
        <v>546672.23654400022</v>
      </c>
    </row>
    <row r="38" spans="1:33" s="30" customFormat="1" ht="20.100000000000001" customHeight="1" x14ac:dyDescent="0.25">
      <c r="A38" s="1" t="s">
        <v>233</v>
      </c>
      <c r="B38" s="22" t="s">
        <v>29</v>
      </c>
      <c r="C38" s="16" t="s">
        <v>234</v>
      </c>
      <c r="D38" s="16" t="s">
        <v>235</v>
      </c>
      <c r="E38" s="16" t="s">
        <v>236</v>
      </c>
      <c r="F38" s="9" t="s">
        <v>237</v>
      </c>
      <c r="G38" s="4" t="s">
        <v>51</v>
      </c>
      <c r="H38" s="3">
        <v>0</v>
      </c>
      <c r="I38" s="4">
        <v>471010000</v>
      </c>
      <c r="J38" s="4" t="s">
        <v>30</v>
      </c>
      <c r="K38" s="4" t="s">
        <v>44</v>
      </c>
      <c r="L38" s="3" t="s">
        <v>32</v>
      </c>
      <c r="M38" s="42" t="s">
        <v>53</v>
      </c>
      <c r="N38" s="4" t="s">
        <v>53</v>
      </c>
      <c r="O38" s="3" t="s">
        <v>33</v>
      </c>
      <c r="P38" s="10" t="s">
        <v>40</v>
      </c>
      <c r="Q38" s="2" t="s">
        <v>41</v>
      </c>
      <c r="R38" s="49">
        <v>6</v>
      </c>
      <c r="S38" s="6">
        <v>45521.224000000009</v>
      </c>
      <c r="T38" s="7">
        <f t="shared" si="0"/>
        <v>273127.34400000004</v>
      </c>
      <c r="U38" s="7">
        <f t="shared" si="1"/>
        <v>305902.62528000009</v>
      </c>
      <c r="V38" s="9"/>
      <c r="W38" s="4">
        <v>2015</v>
      </c>
      <c r="X38" s="9"/>
      <c r="Y38" s="21" t="s">
        <v>340</v>
      </c>
      <c r="Z38" s="21">
        <v>6</v>
      </c>
      <c r="AA38" s="11">
        <v>42543.200000000004</v>
      </c>
      <c r="AB38" s="11">
        <v>255259.2</v>
      </c>
      <c r="AC38" s="30">
        <v>285890.30400000006</v>
      </c>
      <c r="AD38" s="11">
        <f t="shared" si="3"/>
        <v>0</v>
      </c>
      <c r="AE38" s="11">
        <f t="shared" si="4"/>
        <v>2978.0240000000049</v>
      </c>
      <c r="AF38" s="11">
        <f t="shared" si="5"/>
        <v>17868.144000000029</v>
      </c>
      <c r="AG38" s="11">
        <f t="shared" si="6"/>
        <v>20012.321280000033</v>
      </c>
    </row>
    <row r="39" spans="1:33" s="30" customFormat="1" ht="20.100000000000001" customHeight="1" x14ac:dyDescent="0.25">
      <c r="A39" s="1" t="s">
        <v>238</v>
      </c>
      <c r="B39" s="22" t="s">
        <v>29</v>
      </c>
      <c r="C39" s="16" t="s">
        <v>90</v>
      </c>
      <c r="D39" s="16" t="s">
        <v>91</v>
      </c>
      <c r="E39" s="16" t="s">
        <v>92</v>
      </c>
      <c r="F39" s="9" t="s">
        <v>239</v>
      </c>
      <c r="G39" s="4" t="s">
        <v>51</v>
      </c>
      <c r="H39" s="3">
        <v>0</v>
      </c>
      <c r="I39" s="4">
        <v>471010000</v>
      </c>
      <c r="J39" s="4" t="s">
        <v>30</v>
      </c>
      <c r="K39" s="4" t="s">
        <v>44</v>
      </c>
      <c r="L39" s="3" t="s">
        <v>32</v>
      </c>
      <c r="M39" s="42" t="s">
        <v>53</v>
      </c>
      <c r="N39" s="4" t="s">
        <v>53</v>
      </c>
      <c r="O39" s="3" t="s">
        <v>33</v>
      </c>
      <c r="P39" s="10" t="s">
        <v>75</v>
      </c>
      <c r="Q39" s="2" t="s">
        <v>76</v>
      </c>
      <c r="R39" s="5">
        <v>288</v>
      </c>
      <c r="S39" s="46">
        <v>1564.875</v>
      </c>
      <c r="T39" s="7">
        <f t="shared" si="0"/>
        <v>450684</v>
      </c>
      <c r="U39" s="7">
        <f t="shared" si="1"/>
        <v>504766.08000000007</v>
      </c>
      <c r="V39" s="9"/>
      <c r="W39" s="4">
        <v>2015</v>
      </c>
      <c r="X39" s="9"/>
      <c r="Y39" s="21" t="s">
        <v>339</v>
      </c>
      <c r="Z39" s="21">
        <v>200</v>
      </c>
      <c r="AA39" s="11">
        <v>1564.875</v>
      </c>
      <c r="AB39" s="11">
        <v>312975</v>
      </c>
      <c r="AC39" s="30">
        <v>350532.00000000006</v>
      </c>
      <c r="AD39" s="11">
        <f t="shared" si="3"/>
        <v>88</v>
      </c>
      <c r="AE39" s="11">
        <f t="shared" si="4"/>
        <v>0</v>
      </c>
      <c r="AF39" s="11">
        <f t="shared" si="5"/>
        <v>137709</v>
      </c>
      <c r="AG39" s="11">
        <f t="shared" si="6"/>
        <v>154234.08000000002</v>
      </c>
    </row>
    <row r="40" spans="1:33" s="30" customFormat="1" ht="20.100000000000001" customHeight="1" x14ac:dyDescent="0.25">
      <c r="A40" s="1" t="s">
        <v>240</v>
      </c>
      <c r="B40" s="22" t="s">
        <v>29</v>
      </c>
      <c r="C40" s="16" t="s">
        <v>93</v>
      </c>
      <c r="D40" s="16" t="s">
        <v>94</v>
      </c>
      <c r="E40" s="16" t="s">
        <v>95</v>
      </c>
      <c r="F40" s="9" t="s">
        <v>241</v>
      </c>
      <c r="G40" s="4" t="s">
        <v>51</v>
      </c>
      <c r="H40" s="3">
        <v>0</v>
      </c>
      <c r="I40" s="4">
        <v>471010000</v>
      </c>
      <c r="J40" s="4" t="s">
        <v>30</v>
      </c>
      <c r="K40" s="4" t="s">
        <v>44</v>
      </c>
      <c r="L40" s="3" t="s">
        <v>32</v>
      </c>
      <c r="M40" s="42" t="s">
        <v>53</v>
      </c>
      <c r="N40" s="4" t="s">
        <v>53</v>
      </c>
      <c r="O40" s="3" t="s">
        <v>33</v>
      </c>
      <c r="P40" s="10" t="s">
        <v>40</v>
      </c>
      <c r="Q40" s="2" t="s">
        <v>41</v>
      </c>
      <c r="R40" s="5">
        <v>100</v>
      </c>
      <c r="S40" s="46">
        <v>542.07999999999993</v>
      </c>
      <c r="T40" s="7">
        <f t="shared" si="0"/>
        <v>54207.999999999993</v>
      </c>
      <c r="U40" s="7">
        <f t="shared" si="1"/>
        <v>60712.959999999999</v>
      </c>
      <c r="V40" s="9"/>
      <c r="W40" s="4">
        <v>2015</v>
      </c>
      <c r="X40" s="9"/>
      <c r="Y40" s="21" t="s">
        <v>339</v>
      </c>
      <c r="Z40" s="21">
        <v>30</v>
      </c>
      <c r="AA40" s="11">
        <v>542.07999999999993</v>
      </c>
      <c r="AB40" s="11">
        <v>16262.399999999998</v>
      </c>
      <c r="AC40" s="30">
        <v>18213.887999999999</v>
      </c>
      <c r="AD40" s="11">
        <f t="shared" si="3"/>
        <v>70</v>
      </c>
      <c r="AE40" s="11">
        <f t="shared" si="4"/>
        <v>0</v>
      </c>
      <c r="AF40" s="11">
        <f t="shared" si="5"/>
        <v>37945.599999999991</v>
      </c>
      <c r="AG40" s="11">
        <f t="shared" si="6"/>
        <v>42499.072</v>
      </c>
    </row>
    <row r="41" spans="1:33" s="30" customFormat="1" ht="20.100000000000001" customHeight="1" x14ac:dyDescent="0.25">
      <c r="A41" s="1" t="s">
        <v>242</v>
      </c>
      <c r="B41" s="22" t="s">
        <v>29</v>
      </c>
      <c r="C41" s="16" t="s">
        <v>93</v>
      </c>
      <c r="D41" s="16" t="s">
        <v>94</v>
      </c>
      <c r="E41" s="16" t="s">
        <v>95</v>
      </c>
      <c r="F41" s="9" t="s">
        <v>243</v>
      </c>
      <c r="G41" s="4" t="s">
        <v>51</v>
      </c>
      <c r="H41" s="3">
        <v>0</v>
      </c>
      <c r="I41" s="4">
        <v>471010000</v>
      </c>
      <c r="J41" s="4" t="s">
        <v>30</v>
      </c>
      <c r="K41" s="4" t="s">
        <v>57</v>
      </c>
      <c r="L41" s="3" t="s">
        <v>32</v>
      </c>
      <c r="M41" s="42" t="s">
        <v>53</v>
      </c>
      <c r="N41" s="4" t="s">
        <v>53</v>
      </c>
      <c r="O41" s="3" t="s">
        <v>33</v>
      </c>
      <c r="P41" s="10" t="s">
        <v>40</v>
      </c>
      <c r="Q41" s="2" t="s">
        <v>41</v>
      </c>
      <c r="R41" s="5">
        <v>36</v>
      </c>
      <c r="S41" s="46">
        <v>2449.04</v>
      </c>
      <c r="T41" s="7">
        <f t="shared" si="0"/>
        <v>88165.440000000002</v>
      </c>
      <c r="U41" s="7">
        <f t="shared" si="1"/>
        <v>98745.29280000001</v>
      </c>
      <c r="V41" s="9"/>
      <c r="W41" s="4">
        <v>2015</v>
      </c>
      <c r="X41" s="9"/>
      <c r="Y41" s="21" t="s">
        <v>339</v>
      </c>
      <c r="Z41" s="21">
        <v>30</v>
      </c>
      <c r="AA41" s="11">
        <v>2449.04</v>
      </c>
      <c r="AB41" s="11">
        <v>73471.199999999997</v>
      </c>
      <c r="AC41" s="30">
        <v>82287.744000000006</v>
      </c>
      <c r="AD41" s="11">
        <f t="shared" si="3"/>
        <v>6</v>
      </c>
      <c r="AE41" s="11">
        <f t="shared" si="4"/>
        <v>0</v>
      </c>
      <c r="AF41" s="11">
        <f t="shared" si="5"/>
        <v>14694.240000000005</v>
      </c>
      <c r="AG41" s="11">
        <f t="shared" si="6"/>
        <v>16457.548800000004</v>
      </c>
    </row>
    <row r="42" spans="1:33" s="30" customFormat="1" ht="20.100000000000001" customHeight="1" x14ac:dyDescent="0.25">
      <c r="A42" s="1" t="s">
        <v>336</v>
      </c>
      <c r="B42" s="22" t="s">
        <v>29</v>
      </c>
      <c r="C42" s="16" t="s">
        <v>93</v>
      </c>
      <c r="D42" s="16" t="s">
        <v>94</v>
      </c>
      <c r="E42" s="16" t="s">
        <v>95</v>
      </c>
      <c r="F42" s="9" t="s">
        <v>337</v>
      </c>
      <c r="G42" s="4" t="s">
        <v>51</v>
      </c>
      <c r="H42" s="3">
        <v>0</v>
      </c>
      <c r="I42" s="4">
        <v>471010000</v>
      </c>
      <c r="J42" s="4" t="s">
        <v>30</v>
      </c>
      <c r="K42" s="4" t="s">
        <v>57</v>
      </c>
      <c r="L42" s="3" t="s">
        <v>32</v>
      </c>
      <c r="M42" s="42" t="s">
        <v>53</v>
      </c>
      <c r="N42" s="4" t="s">
        <v>53</v>
      </c>
      <c r="O42" s="3" t="s">
        <v>33</v>
      </c>
      <c r="P42" s="10" t="s">
        <v>40</v>
      </c>
      <c r="Q42" s="2" t="s">
        <v>41</v>
      </c>
      <c r="R42" s="5">
        <v>60</v>
      </c>
      <c r="S42" s="6">
        <v>5109.9176800000005</v>
      </c>
      <c r="T42" s="7">
        <f t="shared" si="0"/>
        <v>306595.06080000004</v>
      </c>
      <c r="U42" s="7">
        <f t="shared" si="1"/>
        <v>343386.46809600008</v>
      </c>
      <c r="V42" s="9"/>
      <c r="W42" s="4">
        <v>2015</v>
      </c>
      <c r="X42" s="9"/>
      <c r="Y42" s="21" t="s">
        <v>341</v>
      </c>
      <c r="Z42" s="21">
        <v>30</v>
      </c>
      <c r="AA42" s="11">
        <v>4775.6239999999998</v>
      </c>
      <c r="AB42" s="11">
        <v>143268.72</v>
      </c>
      <c r="AC42" s="30">
        <v>160460.9664</v>
      </c>
      <c r="AD42" s="11">
        <f t="shared" si="3"/>
        <v>30</v>
      </c>
      <c r="AE42" s="11">
        <f t="shared" si="4"/>
        <v>334.29368000000068</v>
      </c>
      <c r="AF42" s="11">
        <f t="shared" si="5"/>
        <v>163326.34080000003</v>
      </c>
      <c r="AG42" s="11">
        <f t="shared" si="6"/>
        <v>182925.50169600008</v>
      </c>
    </row>
    <row r="43" spans="1:33" s="30" customFormat="1" ht="20.100000000000001" customHeight="1" x14ac:dyDescent="0.25">
      <c r="A43" s="1" t="s">
        <v>244</v>
      </c>
      <c r="B43" s="22" t="s">
        <v>29</v>
      </c>
      <c r="C43" s="16" t="s">
        <v>93</v>
      </c>
      <c r="D43" s="16" t="s">
        <v>94</v>
      </c>
      <c r="E43" s="16" t="s">
        <v>95</v>
      </c>
      <c r="F43" s="9" t="s">
        <v>245</v>
      </c>
      <c r="G43" s="4" t="s">
        <v>51</v>
      </c>
      <c r="H43" s="3">
        <v>0</v>
      </c>
      <c r="I43" s="4">
        <v>471010000</v>
      </c>
      <c r="J43" s="4" t="s">
        <v>30</v>
      </c>
      <c r="K43" s="4" t="s">
        <v>57</v>
      </c>
      <c r="L43" s="3" t="s">
        <v>32</v>
      </c>
      <c r="M43" s="42" t="s">
        <v>53</v>
      </c>
      <c r="N43" s="4" t="s">
        <v>53</v>
      </c>
      <c r="O43" s="3" t="s">
        <v>33</v>
      </c>
      <c r="P43" s="10" t="s">
        <v>40</v>
      </c>
      <c r="Q43" s="2" t="s">
        <v>41</v>
      </c>
      <c r="R43" s="5">
        <v>60</v>
      </c>
      <c r="S43" s="46">
        <v>775</v>
      </c>
      <c r="T43" s="7">
        <f t="shared" si="0"/>
        <v>46500</v>
      </c>
      <c r="U43" s="7">
        <f t="shared" si="1"/>
        <v>52080.000000000007</v>
      </c>
      <c r="V43" s="9"/>
      <c r="W43" s="4">
        <v>2015</v>
      </c>
      <c r="X43" s="9"/>
      <c r="Y43" s="21" t="s">
        <v>339</v>
      </c>
      <c r="Z43" s="21">
        <v>30</v>
      </c>
      <c r="AA43" s="11">
        <v>775</v>
      </c>
      <c r="AB43" s="11">
        <v>23250</v>
      </c>
      <c r="AC43" s="30">
        <v>26040.000000000004</v>
      </c>
      <c r="AD43" s="11">
        <f t="shared" si="3"/>
        <v>30</v>
      </c>
      <c r="AE43" s="11">
        <f t="shared" si="4"/>
        <v>0</v>
      </c>
      <c r="AF43" s="11">
        <f t="shared" si="5"/>
        <v>23250</v>
      </c>
      <c r="AG43" s="11">
        <f t="shared" si="6"/>
        <v>26040.000000000004</v>
      </c>
    </row>
    <row r="44" spans="1:33" s="30" customFormat="1" ht="20.100000000000001" customHeight="1" x14ac:dyDescent="0.25">
      <c r="A44" s="1" t="s">
        <v>246</v>
      </c>
      <c r="B44" s="22" t="s">
        <v>29</v>
      </c>
      <c r="C44" s="16" t="s">
        <v>93</v>
      </c>
      <c r="D44" s="16" t="s">
        <v>94</v>
      </c>
      <c r="E44" s="16" t="s">
        <v>95</v>
      </c>
      <c r="F44" s="9" t="s">
        <v>247</v>
      </c>
      <c r="G44" s="4" t="s">
        <v>51</v>
      </c>
      <c r="H44" s="3">
        <v>0</v>
      </c>
      <c r="I44" s="4">
        <v>471010000</v>
      </c>
      <c r="J44" s="4" t="s">
        <v>30</v>
      </c>
      <c r="K44" s="4" t="s">
        <v>57</v>
      </c>
      <c r="L44" s="3" t="s">
        <v>32</v>
      </c>
      <c r="M44" s="42" t="s">
        <v>53</v>
      </c>
      <c r="N44" s="4" t="s">
        <v>53</v>
      </c>
      <c r="O44" s="3" t="s">
        <v>33</v>
      </c>
      <c r="P44" s="10" t="s">
        <v>40</v>
      </c>
      <c r="Q44" s="2" t="s">
        <v>41</v>
      </c>
      <c r="R44" s="5">
        <v>60</v>
      </c>
      <c r="S44" s="46">
        <v>1503</v>
      </c>
      <c r="T44" s="7">
        <f t="shared" si="0"/>
        <v>90180</v>
      </c>
      <c r="U44" s="7">
        <f t="shared" si="1"/>
        <v>101001.60000000001</v>
      </c>
      <c r="V44" s="9"/>
      <c r="W44" s="4">
        <v>2015</v>
      </c>
      <c r="X44" s="9"/>
      <c r="Y44" s="21" t="s">
        <v>339</v>
      </c>
      <c r="Z44" s="21">
        <v>30</v>
      </c>
      <c r="AA44" s="11">
        <v>1503</v>
      </c>
      <c r="AB44" s="11">
        <v>45090</v>
      </c>
      <c r="AC44" s="30">
        <v>50500.800000000003</v>
      </c>
      <c r="AD44" s="11">
        <f t="shared" si="3"/>
        <v>30</v>
      </c>
      <c r="AE44" s="11">
        <f t="shared" si="4"/>
        <v>0</v>
      </c>
      <c r="AF44" s="11">
        <f t="shared" si="5"/>
        <v>45090</v>
      </c>
      <c r="AG44" s="11">
        <f t="shared" si="6"/>
        <v>50500.800000000003</v>
      </c>
    </row>
    <row r="45" spans="1:33" s="30" customFormat="1" ht="20.100000000000001" customHeight="1" x14ac:dyDescent="0.25">
      <c r="A45" s="1" t="s">
        <v>248</v>
      </c>
      <c r="B45" s="22" t="s">
        <v>29</v>
      </c>
      <c r="C45" s="16" t="s">
        <v>93</v>
      </c>
      <c r="D45" s="16" t="s">
        <v>94</v>
      </c>
      <c r="E45" s="16" t="s">
        <v>95</v>
      </c>
      <c r="F45" s="9" t="s">
        <v>249</v>
      </c>
      <c r="G45" s="4" t="s">
        <v>51</v>
      </c>
      <c r="H45" s="3">
        <v>0</v>
      </c>
      <c r="I45" s="4">
        <v>471010000</v>
      </c>
      <c r="J45" s="4" t="s">
        <v>30</v>
      </c>
      <c r="K45" s="4" t="s">
        <v>57</v>
      </c>
      <c r="L45" s="3" t="s">
        <v>32</v>
      </c>
      <c r="M45" s="42" t="s">
        <v>53</v>
      </c>
      <c r="N45" s="4" t="s">
        <v>53</v>
      </c>
      <c r="O45" s="3" t="s">
        <v>33</v>
      </c>
      <c r="P45" s="10" t="s">
        <v>40</v>
      </c>
      <c r="Q45" s="2" t="s">
        <v>41</v>
      </c>
      <c r="R45" s="5">
        <v>60</v>
      </c>
      <c r="S45" s="47">
        <v>2195</v>
      </c>
      <c r="T45" s="7">
        <f t="shared" si="0"/>
        <v>131700</v>
      </c>
      <c r="U45" s="7">
        <f t="shared" si="1"/>
        <v>147504</v>
      </c>
      <c r="V45" s="9"/>
      <c r="W45" s="4">
        <v>2015</v>
      </c>
      <c r="X45" s="9"/>
      <c r="Y45" s="21" t="s">
        <v>339</v>
      </c>
      <c r="Z45" s="21">
        <v>30</v>
      </c>
      <c r="AA45" s="11">
        <v>2195</v>
      </c>
      <c r="AB45" s="11">
        <v>65850</v>
      </c>
      <c r="AC45" s="30">
        <v>73752</v>
      </c>
      <c r="AD45" s="11">
        <f t="shared" si="3"/>
        <v>30</v>
      </c>
      <c r="AE45" s="11">
        <f t="shared" si="4"/>
        <v>0</v>
      </c>
      <c r="AF45" s="11">
        <f t="shared" si="5"/>
        <v>65850</v>
      </c>
      <c r="AG45" s="11">
        <f t="shared" si="6"/>
        <v>73752</v>
      </c>
    </row>
    <row r="46" spans="1:33" s="30" customFormat="1" ht="20.100000000000001" customHeight="1" x14ac:dyDescent="0.25">
      <c r="A46" s="1" t="s">
        <v>250</v>
      </c>
      <c r="B46" s="22" t="s">
        <v>29</v>
      </c>
      <c r="C46" s="16" t="s">
        <v>93</v>
      </c>
      <c r="D46" s="16" t="s">
        <v>94</v>
      </c>
      <c r="E46" s="16" t="s">
        <v>95</v>
      </c>
      <c r="F46" s="9" t="s">
        <v>251</v>
      </c>
      <c r="G46" s="4" t="s">
        <v>51</v>
      </c>
      <c r="H46" s="3">
        <v>0</v>
      </c>
      <c r="I46" s="4">
        <v>471010000</v>
      </c>
      <c r="J46" s="4" t="s">
        <v>30</v>
      </c>
      <c r="K46" s="4" t="s">
        <v>57</v>
      </c>
      <c r="L46" s="3" t="s">
        <v>32</v>
      </c>
      <c r="M46" s="42" t="s">
        <v>53</v>
      </c>
      <c r="N46" s="4" t="s">
        <v>53</v>
      </c>
      <c r="O46" s="3" t="s">
        <v>33</v>
      </c>
      <c r="P46" s="10" t="s">
        <v>40</v>
      </c>
      <c r="Q46" s="2" t="s">
        <v>41</v>
      </c>
      <c r="R46" s="5">
        <v>60</v>
      </c>
      <c r="S46" s="46">
        <v>4461</v>
      </c>
      <c r="T46" s="7">
        <f t="shared" si="0"/>
        <v>267660</v>
      </c>
      <c r="U46" s="7">
        <f t="shared" si="1"/>
        <v>299779.20000000001</v>
      </c>
      <c r="V46" s="9"/>
      <c r="W46" s="4">
        <v>2015</v>
      </c>
      <c r="X46" s="9"/>
      <c r="Y46" s="21" t="s">
        <v>339</v>
      </c>
      <c r="Z46" s="21">
        <v>30</v>
      </c>
      <c r="AA46" s="11">
        <v>4461</v>
      </c>
      <c r="AB46" s="11">
        <v>133830</v>
      </c>
      <c r="AC46" s="30">
        <v>149889.60000000001</v>
      </c>
      <c r="AD46" s="11">
        <f t="shared" si="3"/>
        <v>30</v>
      </c>
      <c r="AE46" s="11">
        <f t="shared" si="4"/>
        <v>0</v>
      </c>
      <c r="AF46" s="11">
        <f t="shared" si="5"/>
        <v>133830</v>
      </c>
      <c r="AG46" s="11">
        <f t="shared" si="6"/>
        <v>149889.60000000001</v>
      </c>
    </row>
    <row r="47" spans="1:33" s="30" customFormat="1" ht="20.100000000000001" customHeight="1" x14ac:dyDescent="0.25">
      <c r="A47" s="1" t="s">
        <v>252</v>
      </c>
      <c r="B47" s="22" t="s">
        <v>29</v>
      </c>
      <c r="C47" s="16" t="s">
        <v>96</v>
      </c>
      <c r="D47" s="16" t="s">
        <v>97</v>
      </c>
      <c r="E47" s="16" t="s">
        <v>98</v>
      </c>
      <c r="F47" s="9" t="s">
        <v>253</v>
      </c>
      <c r="G47" s="4" t="s">
        <v>51</v>
      </c>
      <c r="H47" s="3">
        <v>0</v>
      </c>
      <c r="I47" s="4">
        <v>471010000</v>
      </c>
      <c r="J47" s="4" t="s">
        <v>30</v>
      </c>
      <c r="K47" s="4" t="s">
        <v>57</v>
      </c>
      <c r="L47" s="3" t="s">
        <v>32</v>
      </c>
      <c r="M47" s="42" t="s">
        <v>53</v>
      </c>
      <c r="N47" s="4" t="s">
        <v>53</v>
      </c>
      <c r="O47" s="3" t="s">
        <v>33</v>
      </c>
      <c r="P47" s="10" t="s">
        <v>40</v>
      </c>
      <c r="Q47" s="2" t="s">
        <v>41</v>
      </c>
      <c r="R47" s="5">
        <v>100</v>
      </c>
      <c r="S47" s="6">
        <v>26.749999999999996</v>
      </c>
      <c r="T47" s="7">
        <f t="shared" si="0"/>
        <v>2674.9999999999995</v>
      </c>
      <c r="U47" s="7">
        <f t="shared" si="1"/>
        <v>2996</v>
      </c>
      <c r="V47" s="9"/>
      <c r="W47" s="4">
        <v>2015</v>
      </c>
      <c r="X47" s="9"/>
      <c r="Y47" s="21" t="s">
        <v>341</v>
      </c>
      <c r="Z47" s="21">
        <v>50</v>
      </c>
      <c r="AA47" s="11">
        <v>24.999999999999996</v>
      </c>
      <c r="AB47" s="11">
        <v>1249.9999999999998</v>
      </c>
      <c r="AC47" s="30">
        <v>1399.9999999999998</v>
      </c>
      <c r="AD47" s="11">
        <f t="shared" si="3"/>
        <v>50</v>
      </c>
      <c r="AE47" s="11">
        <f t="shared" si="4"/>
        <v>1.75</v>
      </c>
      <c r="AF47" s="11">
        <f t="shared" si="5"/>
        <v>1424.9999999999998</v>
      </c>
      <c r="AG47" s="11">
        <f t="shared" si="6"/>
        <v>1596.0000000000002</v>
      </c>
    </row>
    <row r="48" spans="1:33" s="30" customFormat="1" ht="20.100000000000001" customHeight="1" x14ac:dyDescent="0.25">
      <c r="A48" s="1" t="s">
        <v>254</v>
      </c>
      <c r="B48" s="22" t="s">
        <v>29</v>
      </c>
      <c r="C48" s="16" t="s">
        <v>96</v>
      </c>
      <c r="D48" s="16" t="s">
        <v>97</v>
      </c>
      <c r="E48" s="16" t="s">
        <v>98</v>
      </c>
      <c r="F48" s="9" t="s">
        <v>255</v>
      </c>
      <c r="G48" s="4" t="s">
        <v>51</v>
      </c>
      <c r="H48" s="3">
        <v>0</v>
      </c>
      <c r="I48" s="4">
        <v>471010000</v>
      </c>
      <c r="J48" s="4" t="s">
        <v>30</v>
      </c>
      <c r="K48" s="4" t="s">
        <v>57</v>
      </c>
      <c r="L48" s="3" t="s">
        <v>32</v>
      </c>
      <c r="M48" s="42" t="s">
        <v>53</v>
      </c>
      <c r="N48" s="4" t="s">
        <v>53</v>
      </c>
      <c r="O48" s="3" t="s">
        <v>33</v>
      </c>
      <c r="P48" s="10" t="s">
        <v>40</v>
      </c>
      <c r="Q48" s="2" t="s">
        <v>41</v>
      </c>
      <c r="R48" s="5">
        <v>100</v>
      </c>
      <c r="S48" s="24">
        <v>243.61607142857142</v>
      </c>
      <c r="T48" s="7">
        <f t="shared" si="0"/>
        <v>24361.607142857141</v>
      </c>
      <c r="U48" s="7">
        <f t="shared" si="1"/>
        <v>27285</v>
      </c>
      <c r="V48" s="9"/>
      <c r="W48" s="4">
        <v>2015</v>
      </c>
      <c r="X48" s="9"/>
      <c r="Y48" s="21" t="s">
        <v>341</v>
      </c>
      <c r="Z48" s="21">
        <v>50</v>
      </c>
      <c r="AA48" s="11">
        <v>227.67857142857142</v>
      </c>
      <c r="AB48" s="11">
        <v>11383.928571428571</v>
      </c>
      <c r="AC48" s="30">
        <v>12750</v>
      </c>
      <c r="AD48" s="11">
        <f t="shared" si="3"/>
        <v>50</v>
      </c>
      <c r="AE48" s="11">
        <f t="shared" si="4"/>
        <v>15.9375</v>
      </c>
      <c r="AF48" s="11">
        <f t="shared" si="5"/>
        <v>12977.678571428571</v>
      </c>
      <c r="AG48" s="11">
        <f t="shared" si="6"/>
        <v>14535</v>
      </c>
    </row>
    <row r="49" spans="1:33" s="30" customFormat="1" ht="20.100000000000001" customHeight="1" x14ac:dyDescent="0.25">
      <c r="A49" s="1" t="s">
        <v>256</v>
      </c>
      <c r="B49" s="22" t="s">
        <v>29</v>
      </c>
      <c r="C49" s="16" t="s">
        <v>96</v>
      </c>
      <c r="D49" s="16" t="s">
        <v>97</v>
      </c>
      <c r="E49" s="16" t="s">
        <v>98</v>
      </c>
      <c r="F49" s="9" t="s">
        <v>257</v>
      </c>
      <c r="G49" s="4" t="s">
        <v>51</v>
      </c>
      <c r="H49" s="3">
        <v>0</v>
      </c>
      <c r="I49" s="4">
        <v>471010000</v>
      </c>
      <c r="J49" s="4" t="s">
        <v>30</v>
      </c>
      <c r="K49" s="4" t="s">
        <v>57</v>
      </c>
      <c r="L49" s="3" t="s">
        <v>32</v>
      </c>
      <c r="M49" s="42" t="s">
        <v>53</v>
      </c>
      <c r="N49" s="4" t="s">
        <v>53</v>
      </c>
      <c r="O49" s="3" t="s">
        <v>33</v>
      </c>
      <c r="P49" s="10" t="s">
        <v>40</v>
      </c>
      <c r="Q49" s="2" t="s">
        <v>41</v>
      </c>
      <c r="R49" s="5">
        <v>100</v>
      </c>
      <c r="S49" s="24">
        <v>578.94642857142856</v>
      </c>
      <c r="T49" s="7">
        <f t="shared" si="0"/>
        <v>57894.642857142855</v>
      </c>
      <c r="U49" s="7">
        <f t="shared" si="1"/>
        <v>64842.000000000007</v>
      </c>
      <c r="V49" s="9"/>
      <c r="W49" s="4">
        <v>2015</v>
      </c>
      <c r="X49" s="9"/>
      <c r="Y49" s="21" t="s">
        <v>341</v>
      </c>
      <c r="Z49" s="21">
        <v>50</v>
      </c>
      <c r="AA49" s="11">
        <v>541.07142857142856</v>
      </c>
      <c r="AB49" s="11">
        <v>27053.571428571428</v>
      </c>
      <c r="AC49" s="30">
        <v>30300</v>
      </c>
      <c r="AD49" s="11">
        <f t="shared" si="3"/>
        <v>50</v>
      </c>
      <c r="AE49" s="11">
        <f t="shared" si="4"/>
        <v>37.875</v>
      </c>
      <c r="AF49" s="11">
        <f t="shared" si="5"/>
        <v>30841.071428571428</v>
      </c>
      <c r="AG49" s="11">
        <f t="shared" si="6"/>
        <v>34542.000000000007</v>
      </c>
    </row>
    <row r="50" spans="1:33" s="30" customFormat="1" ht="20.100000000000001" customHeight="1" x14ac:dyDescent="0.25">
      <c r="A50" s="1" t="s">
        <v>258</v>
      </c>
      <c r="B50" s="22" t="s">
        <v>29</v>
      </c>
      <c r="C50" s="16" t="s">
        <v>259</v>
      </c>
      <c r="D50" s="16" t="s">
        <v>99</v>
      </c>
      <c r="E50" s="16" t="s">
        <v>260</v>
      </c>
      <c r="F50" s="9" t="s">
        <v>261</v>
      </c>
      <c r="G50" s="4" t="s">
        <v>51</v>
      </c>
      <c r="H50" s="3">
        <v>0</v>
      </c>
      <c r="I50" s="4">
        <v>471010000</v>
      </c>
      <c r="J50" s="4" t="s">
        <v>30</v>
      </c>
      <c r="K50" s="4" t="s">
        <v>57</v>
      </c>
      <c r="L50" s="3" t="s">
        <v>32</v>
      </c>
      <c r="M50" s="42" t="s">
        <v>53</v>
      </c>
      <c r="N50" s="4" t="s">
        <v>53</v>
      </c>
      <c r="O50" s="3" t="s">
        <v>33</v>
      </c>
      <c r="P50" s="10" t="s">
        <v>40</v>
      </c>
      <c r="Q50" s="2" t="s">
        <v>41</v>
      </c>
      <c r="R50" s="5">
        <v>48</v>
      </c>
      <c r="S50" s="48">
        <v>11577.7745</v>
      </c>
      <c r="T50" s="7">
        <f t="shared" si="0"/>
        <v>555733.17599999998</v>
      </c>
      <c r="U50" s="7">
        <f t="shared" si="1"/>
        <v>622421.15711999999</v>
      </c>
      <c r="V50" s="9"/>
      <c r="W50" s="4">
        <v>2015</v>
      </c>
      <c r="X50" s="9"/>
      <c r="Y50" s="21" t="s">
        <v>339</v>
      </c>
      <c r="Z50" s="21">
        <v>12</v>
      </c>
      <c r="AA50" s="11">
        <v>11577.7745</v>
      </c>
      <c r="AB50" s="11">
        <v>138933.29399999999</v>
      </c>
      <c r="AC50" s="30">
        <v>155605.28928</v>
      </c>
      <c r="AD50" s="11">
        <f t="shared" si="3"/>
        <v>36</v>
      </c>
      <c r="AE50" s="11">
        <f t="shared" si="4"/>
        <v>0</v>
      </c>
      <c r="AF50" s="11">
        <f t="shared" si="5"/>
        <v>416799.88199999998</v>
      </c>
      <c r="AG50" s="11">
        <f t="shared" si="6"/>
        <v>466815.86783999996</v>
      </c>
    </row>
    <row r="51" spans="1:33" s="30" customFormat="1" ht="20.100000000000001" customHeight="1" x14ac:dyDescent="0.25">
      <c r="A51" s="1" t="s">
        <v>262</v>
      </c>
      <c r="B51" s="22" t="s">
        <v>29</v>
      </c>
      <c r="C51" s="16" t="s">
        <v>263</v>
      </c>
      <c r="D51" s="16" t="s">
        <v>100</v>
      </c>
      <c r="E51" s="16" t="s">
        <v>264</v>
      </c>
      <c r="F51" s="9" t="s">
        <v>265</v>
      </c>
      <c r="G51" s="4" t="s">
        <v>51</v>
      </c>
      <c r="H51" s="3">
        <v>0</v>
      </c>
      <c r="I51" s="4">
        <v>471010000</v>
      </c>
      <c r="J51" s="4" t="s">
        <v>30</v>
      </c>
      <c r="K51" s="4" t="s">
        <v>57</v>
      </c>
      <c r="L51" s="3" t="s">
        <v>32</v>
      </c>
      <c r="M51" s="42" t="s">
        <v>53</v>
      </c>
      <c r="N51" s="4" t="s">
        <v>53</v>
      </c>
      <c r="O51" s="3" t="s">
        <v>33</v>
      </c>
      <c r="P51" s="10" t="s">
        <v>40</v>
      </c>
      <c r="Q51" s="28" t="s">
        <v>41</v>
      </c>
      <c r="R51" s="5">
        <v>48</v>
      </c>
      <c r="S51" s="46">
        <v>129.92857142857144</v>
      </c>
      <c r="T51" s="7">
        <f t="shared" si="0"/>
        <v>6236.5714285714294</v>
      </c>
      <c r="U51" s="7">
        <f t="shared" si="1"/>
        <v>6984.9600000000019</v>
      </c>
      <c r="V51" s="9"/>
      <c r="W51" s="4">
        <v>2015</v>
      </c>
      <c r="X51" s="9"/>
      <c r="Y51" s="21" t="s">
        <v>339</v>
      </c>
      <c r="Z51" s="21">
        <v>24</v>
      </c>
      <c r="AA51" s="11">
        <v>129.92857142857144</v>
      </c>
      <c r="AB51" s="11">
        <v>3118.2857142857147</v>
      </c>
      <c r="AC51" s="30">
        <v>3492.4800000000009</v>
      </c>
      <c r="AD51" s="11">
        <f t="shared" si="3"/>
        <v>24</v>
      </c>
      <c r="AE51" s="11">
        <f t="shared" si="4"/>
        <v>0</v>
      </c>
      <c r="AF51" s="11">
        <f t="shared" si="5"/>
        <v>3118.2857142857147</v>
      </c>
      <c r="AG51" s="11">
        <f t="shared" si="6"/>
        <v>3492.4800000000009</v>
      </c>
    </row>
    <row r="52" spans="1:33" s="30" customFormat="1" ht="20.100000000000001" customHeight="1" x14ac:dyDescent="0.25">
      <c r="A52" s="1" t="s">
        <v>266</v>
      </c>
      <c r="B52" s="22" t="s">
        <v>29</v>
      </c>
      <c r="C52" s="16" t="s">
        <v>267</v>
      </c>
      <c r="D52" s="16" t="s">
        <v>268</v>
      </c>
      <c r="E52" s="16" t="s">
        <v>269</v>
      </c>
      <c r="F52" s="9" t="s">
        <v>270</v>
      </c>
      <c r="G52" s="12" t="s">
        <v>36</v>
      </c>
      <c r="H52" s="3">
        <v>0</v>
      </c>
      <c r="I52" s="4">
        <v>471010000</v>
      </c>
      <c r="J52" s="4" t="s">
        <v>30</v>
      </c>
      <c r="K52" s="4" t="s">
        <v>44</v>
      </c>
      <c r="L52" s="3" t="s">
        <v>32</v>
      </c>
      <c r="M52" s="40" t="s">
        <v>53</v>
      </c>
      <c r="N52" s="4" t="s">
        <v>55</v>
      </c>
      <c r="O52" s="3" t="s">
        <v>33</v>
      </c>
      <c r="P52" s="10" t="s">
        <v>48</v>
      </c>
      <c r="Q52" s="2" t="s">
        <v>47</v>
      </c>
      <c r="R52" s="5">
        <v>12</v>
      </c>
      <c r="S52" s="6">
        <v>85600</v>
      </c>
      <c r="T52" s="7">
        <f t="shared" si="0"/>
        <v>1027200</v>
      </c>
      <c r="U52" s="7">
        <f t="shared" si="1"/>
        <v>1150464</v>
      </c>
      <c r="V52" s="9"/>
      <c r="W52" s="4">
        <v>2015</v>
      </c>
      <c r="X52" s="9"/>
      <c r="Y52" s="21" t="s">
        <v>343</v>
      </c>
      <c r="Z52" s="21">
        <v>9</v>
      </c>
      <c r="AA52" s="11">
        <v>80000</v>
      </c>
      <c r="AB52" s="11">
        <v>720000</v>
      </c>
      <c r="AC52" s="30">
        <v>806400.00000000012</v>
      </c>
      <c r="AD52" s="11">
        <f t="shared" si="3"/>
        <v>3</v>
      </c>
      <c r="AE52" s="11">
        <f t="shared" si="4"/>
        <v>5600</v>
      </c>
      <c r="AF52" s="11">
        <f t="shared" si="5"/>
        <v>307200</v>
      </c>
      <c r="AG52" s="11">
        <f t="shared" si="6"/>
        <v>344063.99999999988</v>
      </c>
    </row>
    <row r="53" spans="1:33" s="30" customFormat="1" ht="20.100000000000001" customHeight="1" x14ac:dyDescent="0.25">
      <c r="A53" s="1" t="s">
        <v>271</v>
      </c>
      <c r="B53" s="22" t="s">
        <v>29</v>
      </c>
      <c r="C53" s="16" t="s">
        <v>267</v>
      </c>
      <c r="D53" s="16" t="s">
        <v>268</v>
      </c>
      <c r="E53" s="16" t="s">
        <v>269</v>
      </c>
      <c r="F53" s="9" t="s">
        <v>272</v>
      </c>
      <c r="G53" s="12" t="s">
        <v>36</v>
      </c>
      <c r="H53" s="3">
        <v>0</v>
      </c>
      <c r="I53" s="4">
        <v>471010000</v>
      </c>
      <c r="J53" s="4" t="s">
        <v>30</v>
      </c>
      <c r="K53" s="4" t="s">
        <v>44</v>
      </c>
      <c r="L53" s="3" t="s">
        <v>32</v>
      </c>
      <c r="M53" s="40" t="s">
        <v>53</v>
      </c>
      <c r="N53" s="4" t="s">
        <v>55</v>
      </c>
      <c r="O53" s="3" t="s">
        <v>33</v>
      </c>
      <c r="P53" s="10" t="s">
        <v>48</v>
      </c>
      <c r="Q53" s="2" t="s">
        <v>47</v>
      </c>
      <c r="R53" s="49">
        <v>6</v>
      </c>
      <c r="S53" s="6">
        <v>85600</v>
      </c>
      <c r="T53" s="7">
        <f t="shared" si="0"/>
        <v>513600</v>
      </c>
      <c r="U53" s="7">
        <f t="shared" si="1"/>
        <v>575232</v>
      </c>
      <c r="V53" s="9"/>
      <c r="W53" s="4">
        <v>2015</v>
      </c>
      <c r="X53" s="9"/>
      <c r="Y53" s="21" t="s">
        <v>342</v>
      </c>
      <c r="Z53" s="21">
        <v>6</v>
      </c>
      <c r="AA53" s="11">
        <v>80000</v>
      </c>
      <c r="AB53" s="11">
        <v>480000</v>
      </c>
      <c r="AC53" s="30">
        <v>537600</v>
      </c>
      <c r="AD53" s="11">
        <f t="shared" si="3"/>
        <v>0</v>
      </c>
      <c r="AE53" s="11">
        <f t="shared" si="4"/>
        <v>5600</v>
      </c>
      <c r="AF53" s="11">
        <f t="shared" si="5"/>
        <v>33600</v>
      </c>
      <c r="AG53" s="11">
        <f t="shared" si="6"/>
        <v>37632</v>
      </c>
    </row>
    <row r="54" spans="1:33" s="30" customFormat="1" ht="20.100000000000001" customHeight="1" x14ac:dyDescent="0.25">
      <c r="A54" s="1" t="s">
        <v>273</v>
      </c>
      <c r="B54" s="22" t="s">
        <v>29</v>
      </c>
      <c r="C54" s="16" t="s">
        <v>267</v>
      </c>
      <c r="D54" s="16" t="s">
        <v>268</v>
      </c>
      <c r="E54" s="16" t="s">
        <v>269</v>
      </c>
      <c r="F54" s="9" t="s">
        <v>274</v>
      </c>
      <c r="G54" s="12" t="s">
        <v>36</v>
      </c>
      <c r="H54" s="3">
        <v>0</v>
      </c>
      <c r="I54" s="4">
        <v>471010000</v>
      </c>
      <c r="J54" s="4" t="s">
        <v>30</v>
      </c>
      <c r="K54" s="4" t="s">
        <v>44</v>
      </c>
      <c r="L54" s="3" t="s">
        <v>32</v>
      </c>
      <c r="M54" s="40" t="s">
        <v>53</v>
      </c>
      <c r="N54" s="4" t="s">
        <v>55</v>
      </c>
      <c r="O54" s="3" t="s">
        <v>33</v>
      </c>
      <c r="P54" s="10" t="s">
        <v>48</v>
      </c>
      <c r="Q54" s="34" t="s">
        <v>47</v>
      </c>
      <c r="R54" s="5">
        <v>12</v>
      </c>
      <c r="S54" s="6">
        <v>85600</v>
      </c>
      <c r="T54" s="7">
        <f t="shared" si="0"/>
        <v>1027200</v>
      </c>
      <c r="U54" s="7">
        <f t="shared" si="1"/>
        <v>1150464</v>
      </c>
      <c r="V54" s="9"/>
      <c r="W54" s="4">
        <v>2015</v>
      </c>
      <c r="X54" s="9"/>
      <c r="Y54" s="21" t="s">
        <v>343</v>
      </c>
      <c r="Z54" s="21">
        <v>9</v>
      </c>
      <c r="AA54" s="11">
        <v>80000</v>
      </c>
      <c r="AB54" s="11">
        <v>720000</v>
      </c>
      <c r="AC54" s="30">
        <v>806400.00000000012</v>
      </c>
      <c r="AD54" s="11">
        <f t="shared" si="3"/>
        <v>3</v>
      </c>
      <c r="AE54" s="11">
        <f t="shared" si="4"/>
        <v>5600</v>
      </c>
      <c r="AF54" s="11">
        <f t="shared" si="5"/>
        <v>307200</v>
      </c>
      <c r="AG54" s="11">
        <f t="shared" si="6"/>
        <v>344063.99999999988</v>
      </c>
    </row>
    <row r="55" spans="1:33" s="30" customFormat="1" ht="20.100000000000001" customHeight="1" x14ac:dyDescent="0.25">
      <c r="A55" s="1" t="s">
        <v>275</v>
      </c>
      <c r="B55" s="22" t="s">
        <v>29</v>
      </c>
      <c r="C55" s="16" t="s">
        <v>267</v>
      </c>
      <c r="D55" s="16" t="s">
        <v>268</v>
      </c>
      <c r="E55" s="16" t="s">
        <v>269</v>
      </c>
      <c r="F55" s="9" t="s">
        <v>276</v>
      </c>
      <c r="G55" s="12" t="s">
        <v>36</v>
      </c>
      <c r="H55" s="3">
        <v>0</v>
      </c>
      <c r="I55" s="4">
        <v>471010000</v>
      </c>
      <c r="J55" s="4" t="s">
        <v>30</v>
      </c>
      <c r="K55" s="4" t="s">
        <v>44</v>
      </c>
      <c r="L55" s="3" t="s">
        <v>32</v>
      </c>
      <c r="M55" s="40" t="s">
        <v>53</v>
      </c>
      <c r="N55" s="4" t="s">
        <v>55</v>
      </c>
      <c r="O55" s="3" t="s">
        <v>33</v>
      </c>
      <c r="P55" s="10" t="s">
        <v>48</v>
      </c>
      <c r="Q55" s="2" t="s">
        <v>47</v>
      </c>
      <c r="R55" s="49">
        <v>6</v>
      </c>
      <c r="S55" s="6">
        <v>85600</v>
      </c>
      <c r="T55" s="7">
        <f t="shared" si="0"/>
        <v>513600</v>
      </c>
      <c r="U55" s="7">
        <f t="shared" si="1"/>
        <v>575232</v>
      </c>
      <c r="V55" s="9"/>
      <c r="W55" s="4">
        <v>2015</v>
      </c>
      <c r="X55" s="9"/>
      <c r="Y55" s="21" t="s">
        <v>342</v>
      </c>
      <c r="Z55" s="21">
        <v>6</v>
      </c>
      <c r="AA55" s="11">
        <v>80000</v>
      </c>
      <c r="AB55" s="11">
        <v>480000</v>
      </c>
      <c r="AC55" s="30">
        <v>537600</v>
      </c>
      <c r="AD55" s="11">
        <f t="shared" si="3"/>
        <v>0</v>
      </c>
      <c r="AE55" s="11">
        <f t="shared" si="4"/>
        <v>5600</v>
      </c>
      <c r="AF55" s="11">
        <f t="shared" si="5"/>
        <v>33600</v>
      </c>
      <c r="AG55" s="11">
        <f t="shared" si="6"/>
        <v>37632</v>
      </c>
    </row>
    <row r="56" spans="1:33" s="30" customFormat="1" ht="20.100000000000001" customHeight="1" x14ac:dyDescent="0.25">
      <c r="A56" s="1" t="s">
        <v>277</v>
      </c>
      <c r="B56" s="22" t="s">
        <v>29</v>
      </c>
      <c r="C56" s="16" t="s">
        <v>267</v>
      </c>
      <c r="D56" s="16" t="s">
        <v>268</v>
      </c>
      <c r="E56" s="16" t="s">
        <v>269</v>
      </c>
      <c r="F56" s="9" t="s">
        <v>278</v>
      </c>
      <c r="G56" s="12" t="s">
        <v>36</v>
      </c>
      <c r="H56" s="3">
        <v>0</v>
      </c>
      <c r="I56" s="4">
        <v>471010000</v>
      </c>
      <c r="J56" s="4" t="s">
        <v>30</v>
      </c>
      <c r="K56" s="4" t="s">
        <v>38</v>
      </c>
      <c r="L56" s="3" t="s">
        <v>32</v>
      </c>
      <c r="M56" s="40" t="s">
        <v>53</v>
      </c>
      <c r="N56" s="4" t="s">
        <v>55</v>
      </c>
      <c r="O56" s="3" t="s">
        <v>33</v>
      </c>
      <c r="P56" s="10" t="s">
        <v>48</v>
      </c>
      <c r="Q56" s="2" t="s">
        <v>47</v>
      </c>
      <c r="R56" s="5">
        <v>18</v>
      </c>
      <c r="S56" s="29">
        <v>29425</v>
      </c>
      <c r="T56" s="7">
        <f t="shared" si="0"/>
        <v>529650</v>
      </c>
      <c r="U56" s="7">
        <f t="shared" si="1"/>
        <v>593208</v>
      </c>
      <c r="V56" s="9"/>
      <c r="W56" s="4">
        <v>2015</v>
      </c>
      <c r="X56" s="9"/>
      <c r="Y56" s="21" t="s">
        <v>343</v>
      </c>
      <c r="Z56" s="21">
        <v>12</v>
      </c>
      <c r="AA56" s="11">
        <v>27500</v>
      </c>
      <c r="AB56" s="11">
        <v>330000</v>
      </c>
      <c r="AC56" s="30">
        <v>369600.00000000006</v>
      </c>
      <c r="AD56" s="11">
        <f t="shared" si="3"/>
        <v>6</v>
      </c>
      <c r="AE56" s="11">
        <f t="shared" si="4"/>
        <v>1925</v>
      </c>
      <c r="AF56" s="11">
        <f t="shared" si="5"/>
        <v>199650</v>
      </c>
      <c r="AG56" s="11">
        <f t="shared" si="6"/>
        <v>223607.99999999994</v>
      </c>
    </row>
    <row r="57" spans="1:33" s="30" customFormat="1" ht="20.100000000000001" customHeight="1" x14ac:dyDescent="0.25">
      <c r="A57" s="1" t="s">
        <v>279</v>
      </c>
      <c r="B57" s="22" t="s">
        <v>29</v>
      </c>
      <c r="C57" s="16" t="s">
        <v>280</v>
      </c>
      <c r="D57" s="16" t="s">
        <v>281</v>
      </c>
      <c r="E57" s="16" t="s">
        <v>269</v>
      </c>
      <c r="F57" s="9" t="s">
        <v>282</v>
      </c>
      <c r="G57" s="4" t="s">
        <v>51</v>
      </c>
      <c r="H57" s="3">
        <v>0</v>
      </c>
      <c r="I57" s="4">
        <v>471010000</v>
      </c>
      <c r="J57" s="4" t="s">
        <v>30</v>
      </c>
      <c r="K57" s="4" t="s">
        <v>39</v>
      </c>
      <c r="L57" s="3" t="s">
        <v>32</v>
      </c>
      <c r="M57" s="40" t="s">
        <v>53</v>
      </c>
      <c r="N57" s="4" t="s">
        <v>55</v>
      </c>
      <c r="O57" s="3" t="s">
        <v>33</v>
      </c>
      <c r="P57" s="10" t="s">
        <v>48</v>
      </c>
      <c r="Q57" s="2" t="s">
        <v>47</v>
      </c>
      <c r="R57" s="49">
        <v>2</v>
      </c>
      <c r="S57" s="6">
        <v>48471</v>
      </c>
      <c r="T57" s="7">
        <f t="shared" si="0"/>
        <v>96942</v>
      </c>
      <c r="U57" s="7">
        <f t="shared" si="1"/>
        <v>108575.04000000001</v>
      </c>
      <c r="V57" s="9"/>
      <c r="W57" s="4">
        <v>2015</v>
      </c>
      <c r="X57" s="9"/>
      <c r="Y57" s="21" t="s">
        <v>342</v>
      </c>
      <c r="Z57" s="21">
        <v>2</v>
      </c>
      <c r="AA57" s="11">
        <v>45300</v>
      </c>
      <c r="AB57" s="11">
        <v>90600</v>
      </c>
      <c r="AC57" s="30">
        <v>101472.00000000001</v>
      </c>
      <c r="AD57" s="11">
        <f t="shared" si="3"/>
        <v>0</v>
      </c>
      <c r="AE57" s="11">
        <f t="shared" si="4"/>
        <v>3171</v>
      </c>
      <c r="AF57" s="11">
        <f t="shared" si="5"/>
        <v>6342</v>
      </c>
      <c r="AG57" s="11">
        <f t="shared" si="6"/>
        <v>7103.0399999999936</v>
      </c>
    </row>
    <row r="58" spans="1:33" s="30" customFormat="1" ht="20.100000000000001" customHeight="1" x14ac:dyDescent="0.25">
      <c r="A58" s="1" t="s">
        <v>283</v>
      </c>
      <c r="B58" s="22" t="s">
        <v>29</v>
      </c>
      <c r="C58" s="16" t="s">
        <v>101</v>
      </c>
      <c r="D58" s="16" t="s">
        <v>102</v>
      </c>
      <c r="E58" s="16" t="s">
        <v>103</v>
      </c>
      <c r="F58" s="9" t="s">
        <v>284</v>
      </c>
      <c r="G58" s="4" t="s">
        <v>51</v>
      </c>
      <c r="H58" s="3">
        <v>0</v>
      </c>
      <c r="I58" s="4">
        <v>471010000</v>
      </c>
      <c r="J58" s="4" t="s">
        <v>30</v>
      </c>
      <c r="K58" s="4" t="s">
        <v>39</v>
      </c>
      <c r="L58" s="3" t="s">
        <v>32</v>
      </c>
      <c r="M58" s="40" t="s">
        <v>53</v>
      </c>
      <c r="N58" s="4" t="s">
        <v>55</v>
      </c>
      <c r="O58" s="3" t="s">
        <v>33</v>
      </c>
      <c r="P58" s="10" t="s">
        <v>48</v>
      </c>
      <c r="Q58" s="2" t="s">
        <v>47</v>
      </c>
      <c r="R58" s="5">
        <v>6</v>
      </c>
      <c r="S58" s="6">
        <v>19795</v>
      </c>
      <c r="T58" s="7">
        <f t="shared" si="0"/>
        <v>118770</v>
      </c>
      <c r="U58" s="7">
        <f t="shared" si="1"/>
        <v>133022.40000000002</v>
      </c>
      <c r="V58" s="9"/>
      <c r="W58" s="4">
        <v>2015</v>
      </c>
      <c r="X58" s="9"/>
      <c r="Y58" s="21" t="s">
        <v>343</v>
      </c>
      <c r="Z58" s="21">
        <v>3</v>
      </c>
      <c r="AA58" s="11">
        <v>18500</v>
      </c>
      <c r="AB58" s="11">
        <v>55500</v>
      </c>
      <c r="AC58" s="30">
        <v>62160.000000000007</v>
      </c>
      <c r="AD58" s="11">
        <f t="shared" si="3"/>
        <v>3</v>
      </c>
      <c r="AE58" s="11">
        <f t="shared" si="4"/>
        <v>1295</v>
      </c>
      <c r="AF58" s="11">
        <f t="shared" si="5"/>
        <v>63270</v>
      </c>
      <c r="AG58" s="11">
        <f t="shared" si="6"/>
        <v>70862.400000000023</v>
      </c>
    </row>
    <row r="59" spans="1:33" s="30" customFormat="1" ht="20.100000000000001" customHeight="1" x14ac:dyDescent="0.25">
      <c r="A59" s="1" t="s">
        <v>285</v>
      </c>
      <c r="B59" s="22" t="s">
        <v>29</v>
      </c>
      <c r="C59" s="16" t="s">
        <v>105</v>
      </c>
      <c r="D59" s="16" t="s">
        <v>65</v>
      </c>
      <c r="E59" s="16" t="s">
        <v>106</v>
      </c>
      <c r="F59" s="9" t="s">
        <v>286</v>
      </c>
      <c r="G59" s="4" t="s">
        <v>51</v>
      </c>
      <c r="H59" s="3">
        <v>0</v>
      </c>
      <c r="I59" s="4">
        <v>471010000</v>
      </c>
      <c r="J59" s="4" t="s">
        <v>30</v>
      </c>
      <c r="K59" s="4" t="s">
        <v>38</v>
      </c>
      <c r="L59" s="3" t="s">
        <v>32</v>
      </c>
      <c r="M59" s="40" t="s">
        <v>53</v>
      </c>
      <c r="N59" s="4" t="s">
        <v>55</v>
      </c>
      <c r="O59" s="3" t="s">
        <v>33</v>
      </c>
      <c r="P59" s="10" t="s">
        <v>48</v>
      </c>
      <c r="Q59" s="2" t="s">
        <v>47</v>
      </c>
      <c r="R59" s="5">
        <v>2</v>
      </c>
      <c r="S59" s="29">
        <v>49862</v>
      </c>
      <c r="T59" s="7">
        <f t="shared" si="0"/>
        <v>99724</v>
      </c>
      <c r="U59" s="7">
        <f t="shared" si="1"/>
        <v>111690.88</v>
      </c>
      <c r="V59" s="9"/>
      <c r="W59" s="4">
        <v>2015</v>
      </c>
      <c r="X59" s="9"/>
      <c r="Y59" s="21" t="s">
        <v>343</v>
      </c>
      <c r="Z59" s="21">
        <v>1</v>
      </c>
      <c r="AA59" s="11">
        <v>46600</v>
      </c>
      <c r="AB59" s="11">
        <v>46600</v>
      </c>
      <c r="AC59" s="30">
        <v>52192.000000000007</v>
      </c>
      <c r="AD59" s="11">
        <f t="shared" si="3"/>
        <v>1</v>
      </c>
      <c r="AE59" s="11">
        <f t="shared" si="4"/>
        <v>3262</v>
      </c>
      <c r="AF59" s="11">
        <f t="shared" si="5"/>
        <v>53124</v>
      </c>
      <c r="AG59" s="11">
        <f t="shared" si="6"/>
        <v>59498.879999999997</v>
      </c>
    </row>
    <row r="60" spans="1:33" s="30" customFormat="1" ht="20.100000000000001" customHeight="1" x14ac:dyDescent="0.25">
      <c r="A60" s="1" t="s">
        <v>287</v>
      </c>
      <c r="B60" s="22" t="s">
        <v>29</v>
      </c>
      <c r="C60" s="16" t="s">
        <v>104</v>
      </c>
      <c r="D60" s="16" t="s">
        <v>54</v>
      </c>
      <c r="E60" s="16" t="s">
        <v>74</v>
      </c>
      <c r="F60" s="9" t="s">
        <v>288</v>
      </c>
      <c r="G60" s="4" t="s">
        <v>51</v>
      </c>
      <c r="H60" s="3">
        <v>0</v>
      </c>
      <c r="I60" s="4">
        <v>471010000</v>
      </c>
      <c r="J60" s="4" t="s">
        <v>30</v>
      </c>
      <c r="K60" s="4" t="s">
        <v>38</v>
      </c>
      <c r="L60" s="3" t="s">
        <v>32</v>
      </c>
      <c r="M60" s="40" t="s">
        <v>53</v>
      </c>
      <c r="N60" s="4" t="s">
        <v>55</v>
      </c>
      <c r="O60" s="3" t="s">
        <v>33</v>
      </c>
      <c r="P60" s="10" t="s">
        <v>48</v>
      </c>
      <c r="Q60" s="2" t="s">
        <v>47</v>
      </c>
      <c r="R60" s="5">
        <v>2</v>
      </c>
      <c r="S60" s="29">
        <v>48792</v>
      </c>
      <c r="T60" s="7">
        <f t="shared" si="0"/>
        <v>97584</v>
      </c>
      <c r="U60" s="7">
        <f t="shared" si="1"/>
        <v>109294.08000000002</v>
      </c>
      <c r="V60" s="9"/>
      <c r="W60" s="4">
        <v>2015</v>
      </c>
      <c r="X60" s="9"/>
      <c r="Y60" s="21" t="s">
        <v>343</v>
      </c>
      <c r="Z60" s="21">
        <v>1</v>
      </c>
      <c r="AA60" s="11">
        <v>45600</v>
      </c>
      <c r="AB60" s="11">
        <v>45600</v>
      </c>
      <c r="AC60" s="30">
        <v>51072.000000000007</v>
      </c>
      <c r="AD60" s="11">
        <f t="shared" si="3"/>
        <v>1</v>
      </c>
      <c r="AE60" s="11">
        <f t="shared" si="4"/>
        <v>3192</v>
      </c>
      <c r="AF60" s="11">
        <f t="shared" si="5"/>
        <v>51984</v>
      </c>
      <c r="AG60" s="11">
        <f t="shared" si="6"/>
        <v>58222.080000000009</v>
      </c>
    </row>
    <row r="61" spans="1:33" s="30" customFormat="1" ht="20.100000000000001" customHeight="1" x14ac:dyDescent="0.25">
      <c r="A61" s="1" t="s">
        <v>289</v>
      </c>
      <c r="B61" s="22" t="s">
        <v>29</v>
      </c>
      <c r="C61" s="16" t="s">
        <v>290</v>
      </c>
      <c r="D61" s="16" t="s">
        <v>291</v>
      </c>
      <c r="E61" s="16" t="s">
        <v>292</v>
      </c>
      <c r="F61" s="9" t="s">
        <v>293</v>
      </c>
      <c r="G61" s="4" t="s">
        <v>51</v>
      </c>
      <c r="H61" s="3">
        <v>0</v>
      </c>
      <c r="I61" s="4">
        <v>471010000</v>
      </c>
      <c r="J61" s="4" t="s">
        <v>30</v>
      </c>
      <c r="K61" s="4" t="s">
        <v>38</v>
      </c>
      <c r="L61" s="3" t="s">
        <v>32</v>
      </c>
      <c r="M61" s="40" t="s">
        <v>53</v>
      </c>
      <c r="N61" s="4" t="s">
        <v>55</v>
      </c>
      <c r="O61" s="3" t="s">
        <v>33</v>
      </c>
      <c r="P61" s="10" t="s">
        <v>40</v>
      </c>
      <c r="Q61" s="2" t="s">
        <v>41</v>
      </c>
      <c r="R61" s="5">
        <v>24</v>
      </c>
      <c r="S61" s="6">
        <v>7490</v>
      </c>
      <c r="T61" s="7">
        <f t="shared" si="0"/>
        <v>179760</v>
      </c>
      <c r="U61" s="7">
        <f t="shared" si="1"/>
        <v>201331.20000000001</v>
      </c>
      <c r="V61" s="9"/>
      <c r="W61" s="4">
        <v>2015</v>
      </c>
      <c r="X61" s="9"/>
      <c r="Y61" s="21" t="s">
        <v>343</v>
      </c>
      <c r="Z61" s="21">
        <v>12</v>
      </c>
      <c r="AA61" s="11">
        <v>7000</v>
      </c>
      <c r="AB61" s="11">
        <v>84000</v>
      </c>
      <c r="AC61" s="30">
        <v>94080.000000000015</v>
      </c>
      <c r="AD61" s="11">
        <f t="shared" si="3"/>
        <v>12</v>
      </c>
      <c r="AE61" s="11">
        <f t="shared" si="4"/>
        <v>490</v>
      </c>
      <c r="AF61" s="11">
        <f t="shared" si="5"/>
        <v>95760</v>
      </c>
      <c r="AG61" s="11">
        <f t="shared" si="6"/>
        <v>107251.2</v>
      </c>
    </row>
    <row r="62" spans="1:33" s="30" customFormat="1" ht="20.100000000000001" customHeight="1" x14ac:dyDescent="0.25">
      <c r="A62" s="1" t="s">
        <v>294</v>
      </c>
      <c r="B62" s="22" t="s">
        <v>29</v>
      </c>
      <c r="C62" s="9" t="s">
        <v>295</v>
      </c>
      <c r="D62" s="9" t="s">
        <v>296</v>
      </c>
      <c r="E62" s="9" t="s">
        <v>297</v>
      </c>
      <c r="F62" s="9" t="s">
        <v>298</v>
      </c>
      <c r="G62" s="4" t="s">
        <v>36</v>
      </c>
      <c r="H62" s="3">
        <v>0</v>
      </c>
      <c r="I62" s="4">
        <v>471010000</v>
      </c>
      <c r="J62" s="4" t="s">
        <v>30</v>
      </c>
      <c r="K62" s="4" t="s">
        <v>38</v>
      </c>
      <c r="L62" s="3" t="s">
        <v>32</v>
      </c>
      <c r="M62" s="40" t="s">
        <v>53</v>
      </c>
      <c r="N62" s="4" t="s">
        <v>80</v>
      </c>
      <c r="O62" s="3" t="s">
        <v>33</v>
      </c>
      <c r="P62" s="10" t="s">
        <v>40</v>
      </c>
      <c r="Q62" s="2" t="s">
        <v>41</v>
      </c>
      <c r="R62" s="5">
        <v>6</v>
      </c>
      <c r="S62" s="46">
        <v>423000</v>
      </c>
      <c r="T62" s="7">
        <f t="shared" si="0"/>
        <v>2538000</v>
      </c>
      <c r="U62" s="7">
        <f t="shared" si="1"/>
        <v>2842560.0000000005</v>
      </c>
      <c r="V62" s="9"/>
      <c r="W62" s="4">
        <v>2015</v>
      </c>
      <c r="X62" s="9"/>
      <c r="Y62" s="21" t="s">
        <v>338</v>
      </c>
      <c r="Z62" s="21">
        <v>2</v>
      </c>
      <c r="AA62" s="11">
        <v>423000</v>
      </c>
      <c r="AB62" s="11">
        <v>846000</v>
      </c>
      <c r="AC62" s="30">
        <v>947520.00000000012</v>
      </c>
      <c r="AD62" s="11">
        <f t="shared" si="3"/>
        <v>4</v>
      </c>
      <c r="AE62" s="11">
        <f t="shared" si="4"/>
        <v>0</v>
      </c>
      <c r="AF62" s="11">
        <f t="shared" si="5"/>
        <v>1692000</v>
      </c>
      <c r="AG62" s="11">
        <f t="shared" si="6"/>
        <v>1895040.0000000005</v>
      </c>
    </row>
    <row r="63" spans="1:33" s="30" customFormat="1" ht="20.100000000000001" customHeight="1" x14ac:dyDescent="0.25">
      <c r="A63" s="1" t="s">
        <v>299</v>
      </c>
      <c r="B63" s="22" t="s">
        <v>29</v>
      </c>
      <c r="C63" s="16" t="s">
        <v>300</v>
      </c>
      <c r="D63" s="16" t="s">
        <v>301</v>
      </c>
      <c r="E63" s="16" t="s">
        <v>302</v>
      </c>
      <c r="F63" s="9" t="s">
        <v>303</v>
      </c>
      <c r="G63" s="4" t="s">
        <v>51</v>
      </c>
      <c r="H63" s="3">
        <v>0</v>
      </c>
      <c r="I63" s="4">
        <v>471010000</v>
      </c>
      <c r="J63" s="4" t="s">
        <v>30</v>
      </c>
      <c r="K63" s="4" t="s">
        <v>38</v>
      </c>
      <c r="L63" s="3" t="s">
        <v>32</v>
      </c>
      <c r="M63" s="40" t="s">
        <v>53</v>
      </c>
      <c r="N63" s="4" t="s">
        <v>80</v>
      </c>
      <c r="O63" s="3" t="s">
        <v>33</v>
      </c>
      <c r="P63" s="10" t="s">
        <v>40</v>
      </c>
      <c r="Q63" s="2" t="s">
        <v>41</v>
      </c>
      <c r="R63" s="5">
        <v>7</v>
      </c>
      <c r="S63" s="29">
        <v>48759.9</v>
      </c>
      <c r="T63" s="7">
        <f t="shared" si="0"/>
        <v>341319.3</v>
      </c>
      <c r="U63" s="7">
        <f t="shared" si="1"/>
        <v>382277.61600000004</v>
      </c>
      <c r="V63" s="9"/>
      <c r="W63" s="4">
        <v>2015</v>
      </c>
      <c r="X63" s="9"/>
      <c r="Y63" s="21" t="s">
        <v>343</v>
      </c>
      <c r="Z63" s="21">
        <v>4</v>
      </c>
      <c r="AA63" s="11">
        <v>45570</v>
      </c>
      <c r="AB63" s="11">
        <v>182280</v>
      </c>
      <c r="AC63" s="30">
        <v>204153.60000000001</v>
      </c>
      <c r="AD63" s="11">
        <f t="shared" si="3"/>
        <v>3</v>
      </c>
      <c r="AE63" s="11">
        <f t="shared" si="4"/>
        <v>3189.9000000000015</v>
      </c>
      <c r="AF63" s="11">
        <f t="shared" si="5"/>
        <v>159039.29999999999</v>
      </c>
      <c r="AG63" s="11">
        <f t="shared" si="6"/>
        <v>178124.01600000003</v>
      </c>
    </row>
    <row r="64" spans="1:33" s="30" customFormat="1" ht="20.100000000000001" customHeight="1" x14ac:dyDescent="0.25">
      <c r="A64" s="1" t="s">
        <v>304</v>
      </c>
      <c r="B64" s="22" t="s">
        <v>29</v>
      </c>
      <c r="C64" s="9" t="s">
        <v>305</v>
      </c>
      <c r="D64" s="9" t="s">
        <v>306</v>
      </c>
      <c r="E64" s="9" t="s">
        <v>307</v>
      </c>
      <c r="F64" s="9" t="s">
        <v>308</v>
      </c>
      <c r="G64" s="4" t="s">
        <v>36</v>
      </c>
      <c r="H64" s="3">
        <v>0</v>
      </c>
      <c r="I64" s="4">
        <v>471010000</v>
      </c>
      <c r="J64" s="4" t="s">
        <v>30</v>
      </c>
      <c r="K64" s="4" t="s">
        <v>38</v>
      </c>
      <c r="L64" s="3" t="s">
        <v>32</v>
      </c>
      <c r="M64" s="40" t="s">
        <v>53</v>
      </c>
      <c r="N64" s="4" t="s">
        <v>80</v>
      </c>
      <c r="O64" s="3" t="s">
        <v>33</v>
      </c>
      <c r="P64" s="10" t="s">
        <v>40</v>
      </c>
      <c r="Q64" s="2" t="s">
        <v>41</v>
      </c>
      <c r="R64" s="5">
        <v>10</v>
      </c>
      <c r="S64" s="46">
        <v>145500</v>
      </c>
      <c r="T64" s="7">
        <f t="shared" si="0"/>
        <v>1455000</v>
      </c>
      <c r="U64" s="7">
        <f t="shared" si="1"/>
        <v>1629600.0000000002</v>
      </c>
      <c r="V64" s="9"/>
      <c r="W64" s="4">
        <v>2015</v>
      </c>
      <c r="X64" s="9"/>
      <c r="Y64" s="21" t="s">
        <v>338</v>
      </c>
      <c r="Z64" s="21">
        <v>4</v>
      </c>
      <c r="AA64" s="11">
        <v>145500</v>
      </c>
      <c r="AB64" s="11">
        <v>582000</v>
      </c>
      <c r="AC64" s="30">
        <v>651840.00000000012</v>
      </c>
      <c r="AD64" s="11">
        <f t="shared" si="3"/>
        <v>6</v>
      </c>
      <c r="AE64" s="11">
        <f t="shared" si="4"/>
        <v>0</v>
      </c>
      <c r="AF64" s="11">
        <f t="shared" si="5"/>
        <v>873000</v>
      </c>
      <c r="AG64" s="11">
        <f t="shared" si="6"/>
        <v>977760.00000000012</v>
      </c>
    </row>
    <row r="65" spans="1:33" s="30" customFormat="1" ht="20.100000000000001" customHeight="1" x14ac:dyDescent="0.25">
      <c r="A65" s="1" t="s">
        <v>309</v>
      </c>
      <c r="B65" s="22" t="s">
        <v>29</v>
      </c>
      <c r="C65" s="16" t="s">
        <v>112</v>
      </c>
      <c r="D65" s="16" t="s">
        <v>113</v>
      </c>
      <c r="E65" s="16" t="s">
        <v>114</v>
      </c>
      <c r="F65" s="36" t="s">
        <v>310</v>
      </c>
      <c r="G65" s="4" t="s">
        <v>51</v>
      </c>
      <c r="H65" s="3">
        <v>0</v>
      </c>
      <c r="I65" s="4">
        <v>471010000</v>
      </c>
      <c r="J65" s="4" t="s">
        <v>30</v>
      </c>
      <c r="K65" s="4" t="s">
        <v>52</v>
      </c>
      <c r="L65" s="3" t="s">
        <v>32</v>
      </c>
      <c r="M65" s="40" t="s">
        <v>53</v>
      </c>
      <c r="N65" s="4" t="s">
        <v>80</v>
      </c>
      <c r="O65" s="3" t="s">
        <v>33</v>
      </c>
      <c r="P65" s="10" t="s">
        <v>40</v>
      </c>
      <c r="Q65" s="2" t="s">
        <v>41</v>
      </c>
      <c r="R65" s="50">
        <v>1</v>
      </c>
      <c r="S65" s="6">
        <v>12840</v>
      </c>
      <c r="T65" s="7">
        <f t="shared" si="0"/>
        <v>12840</v>
      </c>
      <c r="U65" s="7">
        <f t="shared" si="1"/>
        <v>14380.800000000001</v>
      </c>
      <c r="V65" s="9"/>
      <c r="W65" s="4">
        <v>2015</v>
      </c>
      <c r="X65" s="9"/>
      <c r="Y65" s="21" t="s">
        <v>342</v>
      </c>
      <c r="Z65" s="21">
        <v>1</v>
      </c>
      <c r="AA65" s="11">
        <v>12000</v>
      </c>
      <c r="AB65" s="11">
        <v>12000</v>
      </c>
      <c r="AC65" s="30">
        <v>13440.000000000002</v>
      </c>
      <c r="AD65" s="11">
        <f t="shared" si="3"/>
        <v>0</v>
      </c>
      <c r="AE65" s="11">
        <f t="shared" si="4"/>
        <v>840</v>
      </c>
      <c r="AF65" s="11">
        <f t="shared" si="5"/>
        <v>840</v>
      </c>
      <c r="AG65" s="11">
        <f t="shared" si="6"/>
        <v>940.79999999999927</v>
      </c>
    </row>
    <row r="66" spans="1:33" s="30" customFormat="1" ht="20.100000000000001" customHeight="1" x14ac:dyDescent="0.25">
      <c r="A66" s="1" t="s">
        <v>311</v>
      </c>
      <c r="B66" s="22" t="s">
        <v>29</v>
      </c>
      <c r="C66" s="16" t="s">
        <v>312</v>
      </c>
      <c r="D66" s="16" t="s">
        <v>313</v>
      </c>
      <c r="E66" s="16" t="s">
        <v>314</v>
      </c>
      <c r="F66" s="26" t="s">
        <v>315</v>
      </c>
      <c r="G66" s="4" t="s">
        <v>51</v>
      </c>
      <c r="H66" s="3">
        <v>0</v>
      </c>
      <c r="I66" s="4">
        <v>471010000</v>
      </c>
      <c r="J66" s="4" t="s">
        <v>30</v>
      </c>
      <c r="K66" s="4" t="s">
        <v>52</v>
      </c>
      <c r="L66" s="3" t="s">
        <v>32</v>
      </c>
      <c r="M66" s="40" t="s">
        <v>53</v>
      </c>
      <c r="N66" s="4" t="s">
        <v>80</v>
      </c>
      <c r="O66" s="3" t="s">
        <v>33</v>
      </c>
      <c r="P66" s="10" t="s">
        <v>40</v>
      </c>
      <c r="Q66" s="2" t="s">
        <v>41</v>
      </c>
      <c r="R66" s="49">
        <v>2</v>
      </c>
      <c r="S66" s="6">
        <v>25680</v>
      </c>
      <c r="T66" s="7">
        <f t="shared" ref="T66:T72" si="7">R66*S66</f>
        <v>51360</v>
      </c>
      <c r="U66" s="7">
        <f t="shared" ref="U66:U72" si="8">T66*1.12</f>
        <v>57523.200000000004</v>
      </c>
      <c r="V66" s="9"/>
      <c r="W66" s="4">
        <v>2015</v>
      </c>
      <c r="X66" s="9"/>
      <c r="Y66" s="21" t="s">
        <v>342</v>
      </c>
      <c r="Z66" s="21">
        <v>2</v>
      </c>
      <c r="AA66" s="11">
        <v>24000</v>
      </c>
      <c r="AB66" s="11">
        <v>48000</v>
      </c>
      <c r="AC66" s="30">
        <v>53760.000000000007</v>
      </c>
      <c r="AD66" s="11">
        <f t="shared" si="3"/>
        <v>0</v>
      </c>
      <c r="AE66" s="11">
        <f t="shared" si="4"/>
        <v>1680</v>
      </c>
      <c r="AF66" s="11">
        <f t="shared" si="5"/>
        <v>3360</v>
      </c>
      <c r="AG66" s="11">
        <f t="shared" si="6"/>
        <v>3763.1999999999971</v>
      </c>
    </row>
    <row r="67" spans="1:33" s="30" customFormat="1" ht="20.100000000000001" customHeight="1" x14ac:dyDescent="0.25">
      <c r="A67" s="1" t="s">
        <v>316</v>
      </c>
      <c r="B67" s="22" t="s">
        <v>29</v>
      </c>
      <c r="C67" s="16" t="s">
        <v>312</v>
      </c>
      <c r="D67" s="16" t="s">
        <v>313</v>
      </c>
      <c r="E67" s="16" t="s">
        <v>314</v>
      </c>
      <c r="F67" s="26" t="s">
        <v>317</v>
      </c>
      <c r="G67" s="4" t="s">
        <v>51</v>
      </c>
      <c r="H67" s="3">
        <v>0</v>
      </c>
      <c r="I67" s="4">
        <v>471010000</v>
      </c>
      <c r="J67" s="4" t="s">
        <v>30</v>
      </c>
      <c r="K67" s="4" t="s">
        <v>52</v>
      </c>
      <c r="L67" s="3" t="s">
        <v>32</v>
      </c>
      <c r="M67" s="40" t="s">
        <v>53</v>
      </c>
      <c r="N67" s="4" t="s">
        <v>80</v>
      </c>
      <c r="O67" s="3" t="s">
        <v>33</v>
      </c>
      <c r="P67" s="10" t="s">
        <v>40</v>
      </c>
      <c r="Q67" s="2" t="s">
        <v>41</v>
      </c>
      <c r="R67" s="49">
        <v>2</v>
      </c>
      <c r="S67" s="6">
        <v>21400</v>
      </c>
      <c r="T67" s="7">
        <f t="shared" si="7"/>
        <v>42800</v>
      </c>
      <c r="U67" s="7">
        <f t="shared" si="8"/>
        <v>47936.000000000007</v>
      </c>
      <c r="V67" s="9"/>
      <c r="W67" s="4">
        <v>2015</v>
      </c>
      <c r="X67" s="9"/>
      <c r="Y67" s="21" t="s">
        <v>342</v>
      </c>
      <c r="Z67" s="21">
        <v>2</v>
      </c>
      <c r="AA67" s="11">
        <v>20000</v>
      </c>
      <c r="AB67" s="11">
        <v>40000</v>
      </c>
      <c r="AC67" s="30">
        <v>44800.000000000007</v>
      </c>
      <c r="AD67" s="11">
        <f t="shared" ref="AD67:AD72" si="9">R67-Z67</f>
        <v>0</v>
      </c>
      <c r="AE67" s="11">
        <f t="shared" ref="AE67:AE72" si="10">S67-AA67</f>
        <v>1400</v>
      </c>
      <c r="AF67" s="11">
        <f t="shared" ref="AF67:AF72" si="11">T67-AB67</f>
        <v>2800</v>
      </c>
      <c r="AG67" s="11">
        <f t="shared" ref="AG67:AG72" si="12">U67-AC67</f>
        <v>3136</v>
      </c>
    </row>
    <row r="68" spans="1:33" s="30" customFormat="1" ht="20.100000000000001" customHeight="1" x14ac:dyDescent="0.25">
      <c r="A68" s="1" t="s">
        <v>318</v>
      </c>
      <c r="B68" s="22" t="s">
        <v>29</v>
      </c>
      <c r="C68" s="16" t="s">
        <v>319</v>
      </c>
      <c r="D68" s="16" t="s">
        <v>320</v>
      </c>
      <c r="E68" s="16" t="s">
        <v>321</v>
      </c>
      <c r="F68" s="26" t="s">
        <v>322</v>
      </c>
      <c r="G68" s="4" t="s">
        <v>51</v>
      </c>
      <c r="H68" s="3">
        <v>0</v>
      </c>
      <c r="I68" s="4">
        <v>471010000</v>
      </c>
      <c r="J68" s="4" t="s">
        <v>30</v>
      </c>
      <c r="K68" s="4" t="s">
        <v>52</v>
      </c>
      <c r="L68" s="3" t="s">
        <v>32</v>
      </c>
      <c r="M68" s="40" t="s">
        <v>53</v>
      </c>
      <c r="N68" s="4" t="s">
        <v>80</v>
      </c>
      <c r="O68" s="3" t="s">
        <v>33</v>
      </c>
      <c r="P68" s="10" t="s">
        <v>40</v>
      </c>
      <c r="Q68" s="2" t="s">
        <v>41</v>
      </c>
      <c r="R68" s="49">
        <v>2</v>
      </c>
      <c r="S68" s="6">
        <v>16857.850000000002</v>
      </c>
      <c r="T68" s="7">
        <f t="shared" si="7"/>
        <v>33715.700000000004</v>
      </c>
      <c r="U68" s="7">
        <f t="shared" si="8"/>
        <v>37761.58400000001</v>
      </c>
      <c r="V68" s="9"/>
      <c r="W68" s="4">
        <v>2015</v>
      </c>
      <c r="X68" s="9"/>
      <c r="Y68" s="21" t="s">
        <v>342</v>
      </c>
      <c r="Z68" s="21">
        <v>2</v>
      </c>
      <c r="AA68" s="11">
        <v>15755</v>
      </c>
      <c r="AB68" s="11">
        <v>31510</v>
      </c>
      <c r="AC68" s="30">
        <v>35291.200000000004</v>
      </c>
      <c r="AD68" s="11">
        <f t="shared" si="9"/>
        <v>0</v>
      </c>
      <c r="AE68" s="11">
        <f t="shared" si="10"/>
        <v>1102.8500000000022</v>
      </c>
      <c r="AF68" s="11">
        <f t="shared" si="11"/>
        <v>2205.7000000000044</v>
      </c>
      <c r="AG68" s="11">
        <f t="shared" si="12"/>
        <v>2470.3840000000055</v>
      </c>
    </row>
    <row r="69" spans="1:33" s="30" customFormat="1" ht="20.100000000000001" customHeight="1" x14ac:dyDescent="0.25">
      <c r="A69" s="1" t="s">
        <v>323</v>
      </c>
      <c r="B69" s="22" t="s">
        <v>29</v>
      </c>
      <c r="C69" s="16" t="s">
        <v>324</v>
      </c>
      <c r="D69" s="16" t="s">
        <v>120</v>
      </c>
      <c r="E69" s="16" t="s">
        <v>325</v>
      </c>
      <c r="F69" s="26" t="s">
        <v>326</v>
      </c>
      <c r="G69" s="4" t="s">
        <v>51</v>
      </c>
      <c r="H69" s="3">
        <v>0</v>
      </c>
      <c r="I69" s="4">
        <v>471010000</v>
      </c>
      <c r="J69" s="4" t="s">
        <v>30</v>
      </c>
      <c r="K69" s="4" t="s">
        <v>52</v>
      </c>
      <c r="L69" s="3" t="s">
        <v>32</v>
      </c>
      <c r="M69" s="40" t="s">
        <v>53</v>
      </c>
      <c r="N69" s="4" t="s">
        <v>80</v>
      </c>
      <c r="O69" s="3" t="s">
        <v>33</v>
      </c>
      <c r="P69" s="10" t="s">
        <v>40</v>
      </c>
      <c r="Q69" s="2" t="s">
        <v>41</v>
      </c>
      <c r="R69" s="5">
        <v>300</v>
      </c>
      <c r="S69" s="6">
        <v>278.2</v>
      </c>
      <c r="T69" s="7">
        <f t="shared" si="7"/>
        <v>83460</v>
      </c>
      <c r="U69" s="7">
        <f t="shared" si="8"/>
        <v>93475.200000000012</v>
      </c>
      <c r="V69" s="9"/>
      <c r="W69" s="4">
        <v>2015</v>
      </c>
      <c r="X69" s="9"/>
      <c r="Y69" s="21" t="s">
        <v>343</v>
      </c>
      <c r="Z69" s="21">
        <v>25</v>
      </c>
      <c r="AA69" s="11">
        <v>260</v>
      </c>
      <c r="AB69" s="11">
        <v>6500</v>
      </c>
      <c r="AC69" s="30">
        <v>7280.0000000000009</v>
      </c>
      <c r="AD69" s="11">
        <f t="shared" si="9"/>
        <v>275</v>
      </c>
      <c r="AE69" s="11">
        <f t="shared" si="10"/>
        <v>18.199999999999989</v>
      </c>
      <c r="AF69" s="11">
        <f t="shared" si="11"/>
        <v>76960</v>
      </c>
      <c r="AG69" s="11">
        <f t="shared" si="12"/>
        <v>86195.200000000012</v>
      </c>
    </row>
    <row r="70" spans="1:33" s="30" customFormat="1" ht="20.100000000000001" customHeight="1" x14ac:dyDescent="0.25">
      <c r="A70" s="1" t="s">
        <v>327</v>
      </c>
      <c r="B70" s="22" t="s">
        <v>29</v>
      </c>
      <c r="C70" s="16" t="s">
        <v>328</v>
      </c>
      <c r="D70" s="16" t="s">
        <v>329</v>
      </c>
      <c r="E70" s="16" t="s">
        <v>330</v>
      </c>
      <c r="F70" s="26" t="s">
        <v>331</v>
      </c>
      <c r="G70" s="4" t="s">
        <v>51</v>
      </c>
      <c r="H70" s="3">
        <v>0</v>
      </c>
      <c r="I70" s="4">
        <v>471010000</v>
      </c>
      <c r="J70" s="4" t="s">
        <v>30</v>
      </c>
      <c r="K70" s="4" t="s">
        <v>52</v>
      </c>
      <c r="L70" s="3" t="s">
        <v>32</v>
      </c>
      <c r="M70" s="40" t="s">
        <v>53</v>
      </c>
      <c r="N70" s="4" t="s">
        <v>80</v>
      </c>
      <c r="O70" s="3" t="s">
        <v>33</v>
      </c>
      <c r="P70" s="10" t="s">
        <v>40</v>
      </c>
      <c r="Q70" s="2" t="s">
        <v>41</v>
      </c>
      <c r="R70" s="49">
        <v>2</v>
      </c>
      <c r="S70" s="6">
        <v>5671</v>
      </c>
      <c r="T70" s="7">
        <f t="shared" si="7"/>
        <v>11342</v>
      </c>
      <c r="U70" s="7">
        <f t="shared" si="8"/>
        <v>12703.04</v>
      </c>
      <c r="V70" s="9"/>
      <c r="W70" s="4">
        <v>2015</v>
      </c>
      <c r="X70" s="9"/>
      <c r="Y70" s="21" t="s">
        <v>338</v>
      </c>
      <c r="Z70" s="21">
        <v>2</v>
      </c>
      <c r="AA70" s="11">
        <v>5300</v>
      </c>
      <c r="AB70" s="11">
        <v>10600</v>
      </c>
      <c r="AC70" s="30">
        <v>11872.000000000002</v>
      </c>
      <c r="AD70" s="11">
        <f t="shared" si="9"/>
        <v>0</v>
      </c>
      <c r="AE70" s="11">
        <f t="shared" si="10"/>
        <v>371</v>
      </c>
      <c r="AF70" s="11">
        <f t="shared" si="11"/>
        <v>742</v>
      </c>
      <c r="AG70" s="11">
        <f t="shared" si="12"/>
        <v>831.03999999999905</v>
      </c>
    </row>
    <row r="71" spans="1:33" s="30" customFormat="1" ht="20.100000000000001" customHeight="1" x14ac:dyDescent="0.25">
      <c r="A71" s="1" t="s">
        <v>332</v>
      </c>
      <c r="B71" s="8" t="s">
        <v>29</v>
      </c>
      <c r="C71" s="18" t="s">
        <v>121</v>
      </c>
      <c r="D71" s="18" t="s">
        <v>50</v>
      </c>
      <c r="E71" s="18" t="s">
        <v>108</v>
      </c>
      <c r="F71" s="2" t="s">
        <v>333</v>
      </c>
      <c r="G71" s="4" t="s">
        <v>36</v>
      </c>
      <c r="H71" s="3">
        <v>0</v>
      </c>
      <c r="I71" s="4">
        <v>471010000</v>
      </c>
      <c r="J71" s="4" t="s">
        <v>30</v>
      </c>
      <c r="K71" s="4" t="s">
        <v>119</v>
      </c>
      <c r="L71" s="3" t="s">
        <v>32</v>
      </c>
      <c r="M71" s="40" t="s">
        <v>53</v>
      </c>
      <c r="N71" s="4" t="s">
        <v>46</v>
      </c>
      <c r="O71" s="3" t="s">
        <v>33</v>
      </c>
      <c r="P71" s="10" t="s">
        <v>40</v>
      </c>
      <c r="Q71" s="2" t="s">
        <v>41</v>
      </c>
      <c r="R71" s="5">
        <v>8</v>
      </c>
      <c r="S71" s="46">
        <v>11225.01</v>
      </c>
      <c r="T71" s="7">
        <f t="shared" si="7"/>
        <v>89800.08</v>
      </c>
      <c r="U71" s="7">
        <f t="shared" si="8"/>
        <v>100576.08960000001</v>
      </c>
      <c r="V71" s="9"/>
      <c r="W71" s="4">
        <v>2015</v>
      </c>
      <c r="X71" s="9"/>
      <c r="Y71" s="21" t="s">
        <v>342</v>
      </c>
      <c r="Z71" s="21">
        <v>4</v>
      </c>
      <c r="AA71" s="11">
        <v>11225.01</v>
      </c>
      <c r="AB71" s="11">
        <v>44900.04</v>
      </c>
      <c r="AC71" s="30">
        <v>50288.044800000003</v>
      </c>
      <c r="AD71" s="11">
        <f t="shared" si="9"/>
        <v>4</v>
      </c>
      <c r="AE71" s="11">
        <f t="shared" si="10"/>
        <v>0</v>
      </c>
      <c r="AF71" s="11">
        <f t="shared" si="11"/>
        <v>44900.04</v>
      </c>
      <c r="AG71" s="11">
        <f t="shared" si="12"/>
        <v>50288.044800000003</v>
      </c>
    </row>
    <row r="72" spans="1:33" s="30" customFormat="1" ht="20.100000000000001" customHeight="1" x14ac:dyDescent="0.25">
      <c r="A72" s="1" t="s">
        <v>334</v>
      </c>
      <c r="B72" s="8" t="s">
        <v>29</v>
      </c>
      <c r="C72" s="16" t="s">
        <v>59</v>
      </c>
      <c r="D72" s="16" t="s">
        <v>60</v>
      </c>
      <c r="E72" s="16" t="s">
        <v>61</v>
      </c>
      <c r="F72" s="2" t="s">
        <v>335</v>
      </c>
      <c r="G72" s="4" t="s">
        <v>36</v>
      </c>
      <c r="H72" s="3">
        <v>0</v>
      </c>
      <c r="I72" s="4">
        <v>471010000</v>
      </c>
      <c r="J72" s="4" t="s">
        <v>30</v>
      </c>
      <c r="K72" s="4" t="s">
        <v>42</v>
      </c>
      <c r="L72" s="3" t="s">
        <v>32</v>
      </c>
      <c r="M72" s="41" t="s">
        <v>53</v>
      </c>
      <c r="N72" s="4" t="s">
        <v>55</v>
      </c>
      <c r="O72" s="3" t="s">
        <v>33</v>
      </c>
      <c r="P72" s="10" t="s">
        <v>40</v>
      </c>
      <c r="Q72" s="2" t="s">
        <v>41</v>
      </c>
      <c r="R72" s="49">
        <v>56</v>
      </c>
      <c r="S72" s="6">
        <v>30067</v>
      </c>
      <c r="T72" s="7">
        <f t="shared" si="7"/>
        <v>1683752</v>
      </c>
      <c r="U72" s="7">
        <f t="shared" si="8"/>
        <v>1885802.2400000002</v>
      </c>
      <c r="V72" s="9"/>
      <c r="W72" s="4">
        <v>2015</v>
      </c>
      <c r="X72" s="9"/>
      <c r="Y72" s="21" t="s">
        <v>338</v>
      </c>
      <c r="Z72" s="21">
        <v>56</v>
      </c>
      <c r="AA72" s="11">
        <v>28100</v>
      </c>
      <c r="AB72" s="11">
        <v>1573600</v>
      </c>
      <c r="AC72" s="30">
        <v>1762432.0000000002</v>
      </c>
      <c r="AD72" s="11">
        <f t="shared" si="9"/>
        <v>0</v>
      </c>
      <c r="AE72" s="11">
        <f t="shared" si="10"/>
        <v>1967</v>
      </c>
      <c r="AF72" s="11">
        <f t="shared" si="11"/>
        <v>110152</v>
      </c>
      <c r="AG72" s="11">
        <f t="shared" si="12"/>
        <v>123370.23999999999</v>
      </c>
    </row>
    <row r="73" spans="1:33" ht="20.100000000000001" customHeight="1" x14ac:dyDescent="0.25">
      <c r="V73" s="9"/>
      <c r="W73" s="4">
        <v>2015</v>
      </c>
      <c r="X73" s="9"/>
    </row>
    <row r="91" spans="1:4" ht="20.100000000000001" customHeight="1" x14ac:dyDescent="0.25">
      <c r="A91" t="s">
        <v>122</v>
      </c>
      <c r="D91" t="s">
        <v>344</v>
      </c>
    </row>
    <row r="92" spans="1:4" ht="20.100000000000001" customHeight="1" x14ac:dyDescent="0.25">
      <c r="A92" t="s">
        <v>126</v>
      </c>
      <c r="D92" t="s">
        <v>345</v>
      </c>
    </row>
    <row r="93" spans="1:4" ht="20.100000000000001" customHeight="1" x14ac:dyDescent="0.25">
      <c r="A93" t="s">
        <v>132</v>
      </c>
      <c r="D93" t="s">
        <v>346</v>
      </c>
    </row>
    <row r="94" spans="1:4" ht="20.100000000000001" customHeight="1" x14ac:dyDescent="0.25">
      <c r="A94" t="s">
        <v>134</v>
      </c>
      <c r="D94" t="s">
        <v>347</v>
      </c>
    </row>
    <row r="95" spans="1:4" ht="20.100000000000001" customHeight="1" x14ac:dyDescent="0.25">
      <c r="A95" t="s">
        <v>136</v>
      </c>
      <c r="D95" t="s">
        <v>348</v>
      </c>
    </row>
    <row r="96" spans="1:4" ht="20.100000000000001" customHeight="1" x14ac:dyDescent="0.25">
      <c r="A96" t="s">
        <v>138</v>
      </c>
      <c r="D96" t="s">
        <v>349</v>
      </c>
    </row>
    <row r="97" spans="1:4" ht="20.100000000000001" customHeight="1" x14ac:dyDescent="0.25">
      <c r="A97" t="s">
        <v>140</v>
      </c>
      <c r="D97" t="s">
        <v>350</v>
      </c>
    </row>
    <row r="98" spans="1:4" ht="20.100000000000001" customHeight="1" x14ac:dyDescent="0.25">
      <c r="A98" t="s">
        <v>142</v>
      </c>
      <c r="D98" t="s">
        <v>351</v>
      </c>
    </row>
    <row r="99" spans="1:4" ht="20.100000000000001" customHeight="1" x14ac:dyDescent="0.25">
      <c r="A99" t="s">
        <v>144</v>
      </c>
      <c r="D99" t="s">
        <v>352</v>
      </c>
    </row>
    <row r="100" spans="1:4" ht="20.100000000000001" customHeight="1" x14ac:dyDescent="0.25">
      <c r="A100" t="s">
        <v>146</v>
      </c>
      <c r="D100" t="s">
        <v>353</v>
      </c>
    </row>
    <row r="101" spans="1:4" ht="20.100000000000001" customHeight="1" x14ac:dyDescent="0.25">
      <c r="A101" t="s">
        <v>148</v>
      </c>
      <c r="D101" t="s">
        <v>354</v>
      </c>
    </row>
    <row r="102" spans="1:4" ht="20.100000000000001" customHeight="1" x14ac:dyDescent="0.25">
      <c r="A102" t="s">
        <v>150</v>
      </c>
      <c r="D102" t="s">
        <v>355</v>
      </c>
    </row>
    <row r="103" spans="1:4" ht="20.100000000000001" customHeight="1" x14ac:dyDescent="0.25">
      <c r="A103" t="s">
        <v>154</v>
      </c>
      <c r="D103" t="s">
        <v>356</v>
      </c>
    </row>
    <row r="104" spans="1:4" ht="20.100000000000001" customHeight="1" x14ac:dyDescent="0.25">
      <c r="A104" t="s">
        <v>156</v>
      </c>
      <c r="D104" t="s">
        <v>357</v>
      </c>
    </row>
    <row r="105" spans="1:4" ht="20.100000000000001" customHeight="1" x14ac:dyDescent="0.25">
      <c r="A105" t="s">
        <v>158</v>
      </c>
      <c r="D105" t="s">
        <v>358</v>
      </c>
    </row>
    <row r="106" spans="1:4" ht="20.100000000000001" customHeight="1" x14ac:dyDescent="0.25">
      <c r="A106" t="s">
        <v>162</v>
      </c>
      <c r="D106" t="s">
        <v>359</v>
      </c>
    </row>
    <row r="107" spans="1:4" ht="20.100000000000001" customHeight="1" x14ac:dyDescent="0.25">
      <c r="A107" t="s">
        <v>167</v>
      </c>
      <c r="D107" t="s">
        <v>360</v>
      </c>
    </row>
    <row r="108" spans="1:4" ht="20.100000000000001" customHeight="1" x14ac:dyDescent="0.25">
      <c r="A108" t="s">
        <v>172</v>
      </c>
      <c r="D108" t="s">
        <v>361</v>
      </c>
    </row>
    <row r="109" spans="1:4" ht="20.100000000000001" customHeight="1" x14ac:dyDescent="0.25">
      <c r="A109" t="s">
        <v>179</v>
      </c>
      <c r="D109" t="s">
        <v>362</v>
      </c>
    </row>
    <row r="110" spans="1:4" ht="20.100000000000001" customHeight="1" x14ac:dyDescent="0.25">
      <c r="A110" t="s">
        <v>183</v>
      </c>
      <c r="D110" t="s">
        <v>363</v>
      </c>
    </row>
    <row r="111" spans="1:4" ht="20.100000000000001" customHeight="1" x14ac:dyDescent="0.25">
      <c r="A111" t="s">
        <v>185</v>
      </c>
      <c r="D111" t="s">
        <v>364</v>
      </c>
    </row>
    <row r="112" spans="1:4" ht="20.100000000000001" customHeight="1" x14ac:dyDescent="0.25">
      <c r="A112" t="s">
        <v>187</v>
      </c>
      <c r="D112" t="s">
        <v>365</v>
      </c>
    </row>
    <row r="113" spans="1:4" ht="20.100000000000001" customHeight="1" x14ac:dyDescent="0.25">
      <c r="A113" t="s">
        <v>190</v>
      </c>
      <c r="D113" t="s">
        <v>366</v>
      </c>
    </row>
    <row r="114" spans="1:4" ht="20.100000000000001" customHeight="1" x14ac:dyDescent="0.25">
      <c r="A114" t="s">
        <v>194</v>
      </c>
      <c r="D114" t="s">
        <v>367</v>
      </c>
    </row>
    <row r="115" spans="1:4" ht="20.100000000000001" customHeight="1" x14ac:dyDescent="0.25">
      <c r="A115" t="s">
        <v>198</v>
      </c>
      <c r="D115" t="s">
        <v>368</v>
      </c>
    </row>
    <row r="116" spans="1:4" ht="20.100000000000001" customHeight="1" x14ac:dyDescent="0.25">
      <c r="A116" t="s">
        <v>202</v>
      </c>
      <c r="D116" t="s">
        <v>369</v>
      </c>
    </row>
    <row r="117" spans="1:4" ht="20.100000000000001" customHeight="1" x14ac:dyDescent="0.25">
      <c r="A117" t="s">
        <v>206</v>
      </c>
      <c r="D117" t="s">
        <v>370</v>
      </c>
    </row>
    <row r="118" spans="1:4" ht="20.100000000000001" customHeight="1" x14ac:dyDescent="0.25">
      <c r="A118" t="s">
        <v>208</v>
      </c>
      <c r="D118" t="s">
        <v>371</v>
      </c>
    </row>
    <row r="119" spans="1:4" ht="20.100000000000001" customHeight="1" x14ac:dyDescent="0.25">
      <c r="A119" t="s">
        <v>210</v>
      </c>
      <c r="D119" t="s">
        <v>372</v>
      </c>
    </row>
    <row r="120" spans="1:4" ht="20.100000000000001" customHeight="1" x14ac:dyDescent="0.25">
      <c r="A120" t="s">
        <v>212</v>
      </c>
      <c r="D120" t="s">
        <v>373</v>
      </c>
    </row>
    <row r="121" spans="1:4" ht="20.100000000000001" customHeight="1" x14ac:dyDescent="0.25">
      <c r="A121" t="s">
        <v>214</v>
      </c>
      <c r="D121" t="s">
        <v>374</v>
      </c>
    </row>
    <row r="122" spans="1:4" ht="20.100000000000001" customHeight="1" x14ac:dyDescent="0.25">
      <c r="A122" t="s">
        <v>218</v>
      </c>
      <c r="D122" t="s">
        <v>375</v>
      </c>
    </row>
    <row r="123" spans="1:4" ht="20.100000000000001" customHeight="1" x14ac:dyDescent="0.25">
      <c r="A123" t="s">
        <v>220</v>
      </c>
      <c r="D123" t="s">
        <v>376</v>
      </c>
    </row>
    <row r="124" spans="1:4" ht="20.100000000000001" customHeight="1" x14ac:dyDescent="0.25">
      <c r="A124" t="s">
        <v>225</v>
      </c>
      <c r="D124" t="s">
        <v>377</v>
      </c>
    </row>
    <row r="125" spans="1:4" ht="20.100000000000001" customHeight="1" x14ac:dyDescent="0.25">
      <c r="A125" t="s">
        <v>229</v>
      </c>
      <c r="D125" t="s">
        <v>378</v>
      </c>
    </row>
    <row r="126" spans="1:4" ht="20.100000000000001" customHeight="1" x14ac:dyDescent="0.25">
      <c r="A126" t="s">
        <v>231</v>
      </c>
      <c r="D126" t="s">
        <v>379</v>
      </c>
    </row>
    <row r="127" spans="1:4" ht="20.100000000000001" customHeight="1" x14ac:dyDescent="0.25">
      <c r="A127" t="s">
        <v>233</v>
      </c>
      <c r="D127" t="s">
        <v>380</v>
      </c>
    </row>
    <row r="128" spans="1:4" ht="20.100000000000001" customHeight="1" x14ac:dyDescent="0.25">
      <c r="A128" t="s">
        <v>238</v>
      </c>
      <c r="D128" t="s">
        <v>381</v>
      </c>
    </row>
    <row r="129" spans="1:4" ht="20.100000000000001" customHeight="1" x14ac:dyDescent="0.25">
      <c r="A129" t="s">
        <v>240</v>
      </c>
      <c r="D129" t="s">
        <v>382</v>
      </c>
    </row>
    <row r="130" spans="1:4" ht="20.100000000000001" customHeight="1" x14ac:dyDescent="0.25">
      <c r="A130" t="s">
        <v>242</v>
      </c>
      <c r="D130" t="s">
        <v>383</v>
      </c>
    </row>
    <row r="131" spans="1:4" ht="20.100000000000001" customHeight="1" x14ac:dyDescent="0.25">
      <c r="A131" t="s">
        <v>336</v>
      </c>
      <c r="D131" t="s">
        <v>384</v>
      </c>
    </row>
    <row r="132" spans="1:4" ht="20.100000000000001" customHeight="1" x14ac:dyDescent="0.25">
      <c r="A132" t="s">
        <v>244</v>
      </c>
      <c r="D132" t="s">
        <v>385</v>
      </c>
    </row>
    <row r="133" spans="1:4" ht="20.100000000000001" customHeight="1" x14ac:dyDescent="0.25">
      <c r="A133" t="s">
        <v>246</v>
      </c>
      <c r="D133" t="s">
        <v>386</v>
      </c>
    </row>
    <row r="134" spans="1:4" ht="20.100000000000001" customHeight="1" x14ac:dyDescent="0.25">
      <c r="A134" t="s">
        <v>248</v>
      </c>
      <c r="D134" t="s">
        <v>387</v>
      </c>
    </row>
    <row r="135" spans="1:4" ht="20.100000000000001" customHeight="1" x14ac:dyDescent="0.25">
      <c r="A135" t="s">
        <v>250</v>
      </c>
      <c r="D135" t="s">
        <v>388</v>
      </c>
    </row>
    <row r="136" spans="1:4" ht="20.100000000000001" customHeight="1" x14ac:dyDescent="0.25">
      <c r="A136" t="s">
        <v>252</v>
      </c>
      <c r="D136" t="s">
        <v>389</v>
      </c>
    </row>
    <row r="137" spans="1:4" ht="20.100000000000001" customHeight="1" x14ac:dyDescent="0.25">
      <c r="A137" t="s">
        <v>254</v>
      </c>
      <c r="D137" t="s">
        <v>390</v>
      </c>
    </row>
    <row r="138" spans="1:4" ht="20.100000000000001" customHeight="1" x14ac:dyDescent="0.25">
      <c r="A138" t="s">
        <v>256</v>
      </c>
      <c r="D138" t="s">
        <v>391</v>
      </c>
    </row>
    <row r="139" spans="1:4" ht="20.100000000000001" customHeight="1" x14ac:dyDescent="0.25">
      <c r="A139" t="s">
        <v>258</v>
      </c>
      <c r="D139" t="s">
        <v>392</v>
      </c>
    </row>
    <row r="140" spans="1:4" ht="20.100000000000001" customHeight="1" x14ac:dyDescent="0.25">
      <c r="A140" t="s">
        <v>262</v>
      </c>
      <c r="D140" t="s">
        <v>393</v>
      </c>
    </row>
    <row r="141" spans="1:4" ht="20.100000000000001" customHeight="1" x14ac:dyDescent="0.25">
      <c r="A141" t="s">
        <v>266</v>
      </c>
      <c r="D141" t="s">
        <v>394</v>
      </c>
    </row>
    <row r="142" spans="1:4" ht="20.100000000000001" customHeight="1" x14ac:dyDescent="0.25">
      <c r="A142" t="s">
        <v>271</v>
      </c>
      <c r="D142" t="s">
        <v>395</v>
      </c>
    </row>
    <row r="143" spans="1:4" ht="20.100000000000001" customHeight="1" x14ac:dyDescent="0.25">
      <c r="A143" t="s">
        <v>273</v>
      </c>
      <c r="D143" t="s">
        <v>396</v>
      </c>
    </row>
    <row r="144" spans="1:4" ht="20.100000000000001" customHeight="1" x14ac:dyDescent="0.25">
      <c r="A144" t="s">
        <v>275</v>
      </c>
      <c r="D144" t="s">
        <v>397</v>
      </c>
    </row>
    <row r="145" spans="1:4" ht="20.100000000000001" customHeight="1" x14ac:dyDescent="0.25">
      <c r="A145" t="s">
        <v>277</v>
      </c>
      <c r="D145" t="s">
        <v>398</v>
      </c>
    </row>
    <row r="146" spans="1:4" ht="20.100000000000001" customHeight="1" x14ac:dyDescent="0.25">
      <c r="A146" t="s">
        <v>279</v>
      </c>
      <c r="D146" t="s">
        <v>399</v>
      </c>
    </row>
    <row r="147" spans="1:4" ht="20.100000000000001" customHeight="1" x14ac:dyDescent="0.25">
      <c r="A147" t="s">
        <v>283</v>
      </c>
      <c r="D147" t="s">
        <v>400</v>
      </c>
    </row>
    <row r="148" spans="1:4" ht="20.100000000000001" customHeight="1" x14ac:dyDescent="0.25">
      <c r="A148" t="s">
        <v>285</v>
      </c>
      <c r="D148" t="s">
        <v>401</v>
      </c>
    </row>
    <row r="149" spans="1:4" ht="20.100000000000001" customHeight="1" x14ac:dyDescent="0.25">
      <c r="A149" t="s">
        <v>287</v>
      </c>
      <c r="D149" t="s">
        <v>402</v>
      </c>
    </row>
    <row r="150" spans="1:4" ht="20.100000000000001" customHeight="1" x14ac:dyDescent="0.25">
      <c r="A150" t="s">
        <v>289</v>
      </c>
      <c r="D150" t="s">
        <v>403</v>
      </c>
    </row>
    <row r="151" spans="1:4" ht="20.100000000000001" customHeight="1" x14ac:dyDescent="0.25">
      <c r="A151" t="s">
        <v>294</v>
      </c>
      <c r="D151" t="s">
        <v>404</v>
      </c>
    </row>
    <row r="152" spans="1:4" ht="20.100000000000001" customHeight="1" x14ac:dyDescent="0.25">
      <c r="A152" t="s">
        <v>299</v>
      </c>
      <c r="D152" t="s">
        <v>405</v>
      </c>
    </row>
    <row r="153" spans="1:4" ht="20.100000000000001" customHeight="1" x14ac:dyDescent="0.25">
      <c r="A153" t="s">
        <v>304</v>
      </c>
      <c r="D153" t="s">
        <v>406</v>
      </c>
    </row>
    <row r="154" spans="1:4" ht="20.100000000000001" customHeight="1" x14ac:dyDescent="0.25">
      <c r="A154" t="s">
        <v>309</v>
      </c>
      <c r="D154" t="s">
        <v>407</v>
      </c>
    </row>
    <row r="155" spans="1:4" ht="20.100000000000001" customHeight="1" x14ac:dyDescent="0.25">
      <c r="A155" t="s">
        <v>311</v>
      </c>
      <c r="D155" t="s">
        <v>408</v>
      </c>
    </row>
    <row r="156" spans="1:4" ht="20.100000000000001" customHeight="1" x14ac:dyDescent="0.25">
      <c r="A156" t="s">
        <v>316</v>
      </c>
      <c r="D156" t="s">
        <v>409</v>
      </c>
    </row>
    <row r="157" spans="1:4" ht="20.100000000000001" customHeight="1" x14ac:dyDescent="0.25">
      <c r="A157" t="s">
        <v>318</v>
      </c>
      <c r="D157" t="s">
        <v>410</v>
      </c>
    </row>
    <row r="158" spans="1:4" ht="20.100000000000001" customHeight="1" x14ac:dyDescent="0.25">
      <c r="A158" t="s">
        <v>323</v>
      </c>
      <c r="D158" t="s">
        <v>411</v>
      </c>
    </row>
    <row r="159" spans="1:4" ht="20.100000000000001" customHeight="1" x14ac:dyDescent="0.25">
      <c r="A159" t="s">
        <v>327</v>
      </c>
      <c r="D159" t="s">
        <v>412</v>
      </c>
    </row>
    <row r="160" spans="1:4" ht="20.100000000000001" customHeight="1" x14ac:dyDescent="0.25">
      <c r="A160" t="s">
        <v>332</v>
      </c>
      <c r="D160" t="s">
        <v>413</v>
      </c>
    </row>
    <row r="161" spans="1:4" ht="20.100000000000001" customHeight="1" x14ac:dyDescent="0.25">
      <c r="A161" t="s">
        <v>334</v>
      </c>
      <c r="D161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Лист2</vt:lpstr>
      <vt:lpstr>Лист1</vt:lpstr>
      <vt:lpstr>Sheet0!Область_печати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2015-10-14T04:38:25Z</cp:lastPrinted>
  <dcterms:created xsi:type="dcterms:W3CDTF">2014-02-20T04:25:40Z</dcterms:created>
  <dcterms:modified xsi:type="dcterms:W3CDTF">2015-11-23T11:52:51Z</dcterms:modified>
</cp:coreProperties>
</file>