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0" yWindow="600" windowWidth="27495" windowHeight="11715"/>
  </bookViews>
  <sheets>
    <sheet name="Sheet0" sheetId="1" r:id="rId1"/>
    <sheet name="Лист1" sheetId="2" r:id="rId2"/>
  </sheets>
  <definedNames>
    <definedName name="_xlnm._FilterDatabase" localSheetId="0" hidden="1">Sheet0!$A$14:$X$157</definedName>
    <definedName name="Item_Codes">#REF!</definedName>
    <definedName name="_xlnm.Print_Area" localSheetId="0">Sheet0!$A$1:$X$166</definedName>
  </definedNames>
  <calcPr calcId="125725"/>
</workbook>
</file>

<file path=xl/calcChain.xml><?xml version="1.0" encoding="utf-8"?>
<calcChain xmlns="http://schemas.openxmlformats.org/spreadsheetml/2006/main">
  <c r="T105" i="1"/>
  <c r="U105" s="1"/>
  <c r="T166" l="1"/>
  <c r="T161"/>
  <c r="T109"/>
  <c r="U109" s="1"/>
  <c r="T108"/>
  <c r="U108" s="1"/>
  <c r="T107"/>
  <c r="U107" s="1"/>
  <c r="U106"/>
  <c r="T106"/>
  <c r="T104"/>
  <c r="U104" s="1"/>
  <c r="U103"/>
  <c r="T103"/>
  <c r="T102"/>
  <c r="U102" s="1"/>
  <c r="T56"/>
  <c r="U56" s="1"/>
  <c r="T60"/>
  <c r="U60" s="1"/>
  <c r="U55"/>
  <c r="T55"/>
  <c r="T58"/>
  <c r="U58" s="1"/>
  <c r="T59"/>
  <c r="U59" s="1"/>
  <c r="T54"/>
  <c r="U54" s="1"/>
  <c r="T53"/>
  <c r="U53" s="1"/>
  <c r="T57"/>
  <c r="U57" s="1"/>
  <c r="T52" l="1"/>
  <c r="U52" s="1"/>
  <c r="U165" l="1"/>
  <c r="T110" l="1"/>
  <c r="U110" s="1"/>
  <c r="T61"/>
  <c r="U61" s="1"/>
  <c r="T156" l="1"/>
  <c r="U156" s="1"/>
  <c r="U155"/>
  <c r="T155"/>
  <c r="T154"/>
  <c r="U154" s="1"/>
  <c r="T153"/>
  <c r="U153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T142"/>
  <c r="U142" s="1"/>
  <c r="T141"/>
  <c r="U141" s="1"/>
  <c r="T140"/>
  <c r="U140" s="1"/>
  <c r="T139"/>
  <c r="U139" s="1"/>
  <c r="T138"/>
  <c r="U138" s="1"/>
  <c r="T137"/>
  <c r="U137" s="1"/>
  <c r="T136"/>
  <c r="U136" s="1"/>
  <c r="T135"/>
  <c r="U135" s="1"/>
  <c r="T134"/>
  <c r="U134" s="1"/>
  <c r="T133"/>
  <c r="U133" s="1"/>
  <c r="T132"/>
  <c r="U132" s="1"/>
  <c r="T131"/>
  <c r="U131" s="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00"/>
  <c r="U100" s="1"/>
  <c r="T99"/>
  <c r="U99" s="1"/>
  <c r="T98"/>
  <c r="U98" s="1"/>
  <c r="T97"/>
  <c r="U97" s="1"/>
  <c r="T96"/>
  <c r="U96" s="1"/>
  <c r="T95"/>
  <c r="U95" s="1"/>
  <c r="T94"/>
  <c r="U94" s="1"/>
  <c r="T93"/>
  <c r="U93" s="1"/>
  <c r="T92"/>
  <c r="U92" s="1"/>
  <c r="T91"/>
  <c r="U91" s="1"/>
  <c r="T90"/>
  <c r="U90" s="1"/>
  <c r="T89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6"/>
  <c r="T22"/>
  <c r="U22" s="1"/>
  <c r="T21"/>
  <c r="U21" s="1"/>
  <c r="T29"/>
  <c r="U29" s="1"/>
  <c r="T31"/>
  <c r="U31" s="1"/>
  <c r="T30"/>
  <c r="U30" s="1"/>
  <c r="T42"/>
  <c r="U42" s="1"/>
  <c r="U66" l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41"/>
  <c r="U41" s="1"/>
  <c r="T40"/>
  <c r="U40" s="1"/>
  <c r="T43"/>
  <c r="T44"/>
  <c r="U44" s="1"/>
  <c r="T51"/>
  <c r="U51" s="1"/>
  <c r="T50"/>
  <c r="U50" s="1"/>
  <c r="T49"/>
  <c r="U49" s="1"/>
  <c r="T48"/>
  <c r="U48" s="1"/>
  <c r="T47"/>
  <c r="U47" s="1"/>
  <c r="T46"/>
  <c r="U46" s="1"/>
  <c r="T45"/>
  <c r="U45" s="1"/>
  <c r="T20"/>
  <c r="U20" s="1"/>
  <c r="T19"/>
  <c r="U19" s="1"/>
  <c r="T18"/>
  <c r="U18" s="1"/>
  <c r="T17"/>
  <c r="T28"/>
  <c r="U28" s="1"/>
  <c r="T27"/>
  <c r="U27" s="1"/>
  <c r="T26"/>
  <c r="U26" s="1"/>
  <c r="T25"/>
  <c r="U25" s="1"/>
  <c r="T24"/>
  <c r="U24" s="1"/>
  <c r="T23"/>
  <c r="U23" s="1"/>
  <c r="U164"/>
  <c r="U160"/>
  <c r="U161" s="1"/>
  <c r="U17" l="1"/>
  <c r="U43"/>
  <c r="U166"/>
  <c r="T111" l="1"/>
  <c r="T62"/>
  <c r="T63" s="1"/>
  <c r="U63" s="1"/>
  <c r="T157" l="1"/>
  <c r="U157" s="1"/>
  <c r="U62"/>
  <c r="U111"/>
</calcChain>
</file>

<file path=xl/sharedStrings.xml><?xml version="1.0" encoding="utf-8"?>
<sst xmlns="http://schemas.openxmlformats.org/spreadsheetml/2006/main" count="2195" uniqueCount="532">
  <si>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</si>
  <si>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</si>
  <si>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</si>
  <si>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</si>
  <si>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</si>
  <si>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</si>
  <si>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</si>
  <si>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</si>
  <si>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</si>
  <si>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</si>
  <si>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</si>
  <si>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</si>
  <si>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</si>
  <si>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</si>
  <si>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</si>
  <si>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</si>
  <si>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</si>
  <si>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</si>
  <si>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</si>
  <si>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</si>
  <si>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</si>
  <si>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</si>
  <si>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</si>
  <si>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</si>
  <si>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</si>
  <si>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Включить следующие позиции: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</si>
  <si>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</si>
  <si>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</si>
  <si>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</si>
  <si>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</si>
  <si>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</si>
  <si>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</si>
  <si>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</si>
  <si>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</si>
  <si>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</si>
  <si>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</si>
  <si>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</si>
  <si>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</si>
  <si>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</si>
  <si>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</si>
  <si>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</si>
  <si>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</si>
  <si>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</si>
  <si>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</si>
  <si>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1. Товары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</si>
  <si>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</si>
  <si>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DDP</t>
  </si>
  <si>
    <t>авансовый платеж - 0%, оставшаяся часть в течение 30 р.д. с момента подписания акта приема-передачи</t>
  </si>
  <si>
    <t>796</t>
  </si>
  <si>
    <t>Штука</t>
  </si>
  <si>
    <t>Директор ТОО "Управление технологического транспорта и обслуживания скважин"</t>
  </si>
  <si>
    <t xml:space="preserve">               _________________ Э. Рахимов</t>
  </si>
  <si>
    <t>ЦПЭ</t>
  </si>
  <si>
    <t xml:space="preserve">Февраль-март 2015 года </t>
  </si>
  <si>
    <t>ХХIV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</si>
  <si>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к Приказу №164-П от 06 октября 2015 года</t>
  </si>
  <si>
    <t>1721 Т</t>
  </si>
  <si>
    <t>28.12.20.50.01.10.10.10.1</t>
  </si>
  <si>
    <t>Вращатель</t>
  </si>
  <si>
    <t>для буровой трубы, максимальная статическая нагрузка 2250 кН, гидравлический, давление 16 МПа, тормозной момент 1650 Нм</t>
  </si>
  <si>
    <t>Вращатель буровой трубы (гидравлический)</t>
  </si>
  <si>
    <t>Август-сентябрь 2015 года</t>
  </si>
  <si>
    <t>80 календарных дней со дня заключения договора</t>
  </si>
  <si>
    <t>1721-1 Т</t>
  </si>
  <si>
    <t>Октябрь-ноябрь 2015 года</t>
  </si>
  <si>
    <t>1, 11</t>
  </si>
  <si>
    <t>3. Услуги</t>
  </si>
  <si>
    <t>ЭОТТ</t>
  </si>
  <si>
    <t>4 У</t>
  </si>
  <si>
    <t>71.20.19.13.15.00.00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</si>
  <si>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</si>
  <si>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</si>
  <si>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</si>
  <si>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Республика Казахстан, Мангистауская область, месторождение Каражанбас</t>
  </si>
  <si>
    <t>Февраль-декабрь 2015 года</t>
  </si>
  <si>
    <t>Ежемесячно по факту оказания услуг</t>
  </si>
  <si>
    <t>4-1 У</t>
  </si>
  <si>
    <t>Октябрь-декабрь 2015 года</t>
  </si>
  <si>
    <t>1, 7, 11, 14, 20, 21</t>
  </si>
  <si>
    <t>922 Т</t>
  </si>
  <si>
    <t>28.14.13.22.00.00.00.65.1</t>
  </si>
  <si>
    <t>Кран шаровый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</si>
  <si>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</si>
  <si>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1/2</t>
  </si>
  <si>
    <t>ОИ</t>
  </si>
  <si>
    <t>Июль-август 2015 года</t>
  </si>
  <si>
    <t>60 календарных дней со дня заключения договора</t>
  </si>
  <si>
    <t>923 Т</t>
  </si>
  <si>
    <t>Шаровой кран 3/4</t>
  </si>
  <si>
    <t>928 Т</t>
  </si>
  <si>
    <t>24.44.26.00.00.11.19.11.1</t>
  </si>
  <si>
    <t>Фитинг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</si>
  <si>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</si>
  <si>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</si>
  <si>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929 Т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</si>
  <si>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</si>
  <si>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930 Т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</si>
  <si>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</si>
  <si>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933 Т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</si>
  <si>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</si>
  <si>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610 Т</t>
  </si>
  <si>
    <t>28.22.19.10.00.40.10.33.1</t>
  </si>
  <si>
    <t xml:space="preserve">Шток </t>
  </si>
  <si>
    <t>для подъёмной установки ПАП</t>
  </si>
  <si>
    <t>Шток ПАП60.12.01.020. Гидродомкрата ПАП60/80</t>
  </si>
  <si>
    <t>90 календарных дней со дня заключения договора</t>
  </si>
  <si>
    <t>668 Т</t>
  </si>
  <si>
    <t>28.15.21.00.00.00.24.17.1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</si>
  <si>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</si>
  <si>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</si>
  <si>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Цепь 2НП-44,45-80 ГОСТ21834-87</t>
  </si>
  <si>
    <t>772 Т</t>
  </si>
  <si>
    <t>25.99.29.00.10.20.01.01.1</t>
  </si>
  <si>
    <t>Пневмопереходник</t>
  </si>
  <si>
    <t>Внутренний диаметр шланга 9 мм. Внешний диаметр шланга14.5-16 мм. Длина мм 45.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</si>
  <si>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</si>
  <si>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Апрель-май 2015 года</t>
  </si>
  <si>
    <t>50 календарных дней со дня заключения договора</t>
  </si>
  <si>
    <t>773 Т</t>
  </si>
  <si>
    <t>25.99.29.00.10.20.11.01.1</t>
  </si>
  <si>
    <t>Внутренний диаметр шланга 9 мм. Длина 60 мм. Наружный диаметр 27 мм.</t>
  </si>
  <si>
    <t>Пневмопереходник 5/16 IN. Внутренний диаметр шланга мм 9.  Внешний диаметр шланга мм 14.5-16.Длина мм 45. Упаковка 3.</t>
  </si>
  <si>
    <t>1011 Т</t>
  </si>
  <si>
    <t>25.94.13.00.00.10.35.10.2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</si>
  <si>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</si>
  <si>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</si>
  <si>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</si>
  <si>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Февраль-март 2015 года</t>
  </si>
  <si>
    <t>40 календарных дней со дня заключения договора</t>
  </si>
  <si>
    <t>1012 Т</t>
  </si>
  <si>
    <t>25.73.30.00.00.17.11.12.1</t>
  </si>
  <si>
    <t>Дрель</t>
  </si>
  <si>
    <t>Дрель электрическая</t>
  </si>
  <si>
    <t>Потребляемая мощность 1010 Вт.</t>
  </si>
  <si>
    <t>1013 Т</t>
  </si>
  <si>
    <t>28.29.60.00.00.05.10.10.1</t>
  </si>
  <si>
    <t>Машинка</t>
  </si>
  <si>
    <t>шлифовальная</t>
  </si>
  <si>
    <t xml:space="preserve">Вес  5,8 кг. Потребительская мощность  2400 W.  Макс. диаметр пильного диска  230 мм. </t>
  </si>
  <si>
    <t>1014 Т</t>
  </si>
  <si>
    <t>25.94.11.00.00.21.20.10.1</t>
  </si>
  <si>
    <t>Хомут</t>
  </si>
  <si>
    <t>зажимной, металлический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</si>
  <si>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</si>
  <si>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1015 Т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</si>
  <si>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</si>
  <si>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1016 Т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</si>
  <si>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</si>
  <si>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1017 Т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</si>
  <si>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</si>
  <si>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1018 Т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</si>
  <si>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</si>
  <si>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1019 Т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</si>
  <si>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</si>
  <si>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1008 Т</t>
  </si>
  <si>
    <t>25.72.14.00.00.20.23.10.1</t>
  </si>
  <si>
    <t>Домкрат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</si>
  <si>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</si>
  <si>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</si>
  <si>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>1009 Т</t>
  </si>
  <si>
    <t xml:space="preserve">Для тяжелой техники. Грузоподъемность 50 тонн. Тип одноплунжерный. Высота подхвата 236 мм. Высота подъема 356 мм. </t>
  </si>
  <si>
    <t>1000 Т</t>
  </si>
  <si>
    <t>23.99.11.07.01.00.00.06.1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</si>
  <si>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</si>
  <si>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</si>
  <si>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</si>
  <si>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166</t>
  </si>
  <si>
    <t>Килограмм</t>
  </si>
  <si>
    <t>1001 Т</t>
  </si>
  <si>
    <t>23.99.11.07.01.00.00.05.1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</si>
  <si>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</si>
  <si>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</si>
  <si>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1002 Т</t>
  </si>
  <si>
    <t>23.99.11.07.01.00.00.04.1</t>
  </si>
  <si>
    <t>общего назначения, марка - ПОН, толщина - 1,0 мм. ГОСТ 481-80</t>
  </si>
  <si>
    <t>Поранит 1,0 мм, общего назначения, марка - ПОН, толщина - 1,0 мм. ГОСТ 481-80</t>
  </si>
  <si>
    <t>1003 Т</t>
  </si>
  <si>
    <t>22.19.24.00.00.00.10.01.1</t>
  </si>
  <si>
    <t>Пластина</t>
  </si>
  <si>
    <t>техническая резиновая</t>
  </si>
  <si>
    <t>Толщина 2 мм, Ширина 1,2 м.</t>
  </si>
  <si>
    <t>1004 Т</t>
  </si>
  <si>
    <t>Толщина 3 мм, Ширина 1,2 м.</t>
  </si>
  <si>
    <t>1005 Т</t>
  </si>
  <si>
    <t>Толщина 4 мм, Ширина 1,2 м</t>
  </si>
  <si>
    <t>1006 Т</t>
  </si>
  <si>
    <t>32.99.83.00.00.00.00.13.3</t>
  </si>
  <si>
    <t>Набивка</t>
  </si>
  <si>
    <t>сальниковая, арамидная</t>
  </si>
  <si>
    <t>АП 6 мм</t>
  </si>
  <si>
    <t>1007 Т</t>
  </si>
  <si>
    <t>АП 8 мм</t>
  </si>
  <si>
    <t>1010 Т</t>
  </si>
  <si>
    <t>20.41.44.00.00.00.00.91.1</t>
  </si>
  <si>
    <t>Универсальная техническая жидкость</t>
  </si>
  <si>
    <t>влагоотталкивающее и очищающее средство для удаления ржавчины, чистки и снятия деталей и механизмов, аэрозоль</t>
  </si>
  <si>
    <t>Универсальная техническая жидкость. Для  чистки механизмов и инструментов, для удаления ржавчины. Объём флакона 400 мл.</t>
  </si>
  <si>
    <t>991 Т</t>
  </si>
  <si>
    <t>27.32.13.00.01.05.25.15.1</t>
  </si>
  <si>
    <t>Провод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</si>
  <si>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</si>
  <si>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</si>
  <si>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018</t>
  </si>
  <si>
    <t>Метр погонный</t>
  </si>
  <si>
    <t>993 Т</t>
  </si>
  <si>
    <t>Провода низкого напряжения. (Сечение мм 3)(Цвет синий)Термостойкость от - 40°С до + 85°С.Без силикона и кадмия.</t>
  </si>
  <si>
    <t>990 Т</t>
  </si>
  <si>
    <t>22.19.35.00.00.46.17.11.1</t>
  </si>
  <si>
    <t>Рукав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</si>
  <si>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</si>
  <si>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</si>
  <si>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006</t>
  </si>
  <si>
    <t>Метр</t>
  </si>
  <si>
    <t>883 Т</t>
  </si>
  <si>
    <t>28.12.13.00.00.00.12.11.1</t>
  </si>
  <si>
    <t>аксиально-поршневой насос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</si>
  <si>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</si>
  <si>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</si>
  <si>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Июнь-июль 2015 года</t>
  </si>
  <si>
    <t>120 календарных дней со дня заключения договора</t>
  </si>
  <si>
    <t>912 Т</t>
  </si>
  <si>
    <t>28.13.31.00.00.00.50.17.1</t>
  </si>
  <si>
    <t>гидрораспределитель золотниковый с ручным управлением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</si>
  <si>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</si>
  <si>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1РММ10.64.ХЛ1 ГОСТ 24679-81</t>
  </si>
  <si>
    <t>610-1 Т</t>
  </si>
  <si>
    <t>668-1 Т</t>
  </si>
  <si>
    <t>772-1 Т</t>
  </si>
  <si>
    <t>773-1 Т</t>
  </si>
  <si>
    <t>883-1 Т</t>
  </si>
  <si>
    <t>912-1 Т</t>
  </si>
  <si>
    <t>922-1 Т</t>
  </si>
  <si>
    <t>923-1 Т</t>
  </si>
  <si>
    <t>928-1 Т</t>
  </si>
  <si>
    <t>929-1 Т</t>
  </si>
  <si>
    <t>930-1 Т</t>
  </si>
  <si>
    <t>933-1 Т</t>
  </si>
  <si>
    <t>990-1 Т</t>
  </si>
  <si>
    <t>991-1 Т</t>
  </si>
  <si>
    <t>993-1 Т</t>
  </si>
  <si>
    <t>1000-1 Т</t>
  </si>
  <si>
    <t>1001-1 Т</t>
  </si>
  <si>
    <t>1002-1 Т</t>
  </si>
  <si>
    <t>1003-1 Т</t>
  </si>
  <si>
    <t>1004-1 Т</t>
  </si>
  <si>
    <t>1005-1 Т</t>
  </si>
  <si>
    <t>1006-1 Т</t>
  </si>
  <si>
    <t>1007-1 Т</t>
  </si>
  <si>
    <t>1008-1 Т</t>
  </si>
  <si>
    <t>1009-1 Т</t>
  </si>
  <si>
    <t>1010-1 Т</t>
  </si>
  <si>
    <t>1011-1 Т</t>
  </si>
  <si>
    <t>1012-1 Т</t>
  </si>
  <si>
    <t>1013-1 Т</t>
  </si>
  <si>
    <t>1014-1 Т</t>
  </si>
  <si>
    <t>1015-1 Т</t>
  </si>
  <si>
    <t>1016-1 Т</t>
  </si>
  <si>
    <t>1017-1 Т</t>
  </si>
  <si>
    <t>1018-1 Т</t>
  </si>
  <si>
    <t>1019-1 Т</t>
  </si>
  <si>
    <t>авансовый платеж - 30%, оставшаяся часть в течение 30 р.д. с момента подписания акта приема-передачи</t>
  </si>
  <si>
    <t>1, 11, 19, 20, 21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</si>
  <si>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</si>
  <si>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</si>
  <si>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</si>
  <si>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</si>
  <si>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</si>
  <si>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</si>
  <si>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</si>
  <si>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</si>
  <si>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</si>
  <si>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</si>
  <si>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</si>
  <si>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</si>
  <si>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</si>
  <si>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</si>
  <si>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</si>
  <si>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</si>
  <si>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</si>
  <si>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</si>
  <si>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</si>
  <si>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</si>
  <si>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</si>
  <si>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</si>
  <si>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</si>
  <si>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</si>
  <si>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</si>
  <si>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1750 Т</t>
  </si>
  <si>
    <t>1751 Т</t>
  </si>
  <si>
    <t>1752 Т</t>
  </si>
  <si>
    <t>1753 Т</t>
  </si>
  <si>
    <t>1754 Т</t>
  </si>
  <si>
    <t>1755 Т</t>
  </si>
  <si>
    <t>1756 Т</t>
  </si>
  <si>
    <t>1757 Т</t>
  </si>
  <si>
    <t>1758 Т</t>
  </si>
  <si>
    <t>1759 Т</t>
  </si>
  <si>
    <t>1760 Т</t>
  </si>
  <si>
    <t>1761 Т</t>
  </si>
  <si>
    <t>1762 Т</t>
  </si>
  <si>
    <t>1763 Т</t>
  </si>
  <si>
    <t>1764 Т</t>
  </si>
  <si>
    <t>1765 Т</t>
  </si>
  <si>
    <t>1766 Т</t>
  </si>
  <si>
    <t>1767 Т</t>
  </si>
  <si>
    <t>1768 Т</t>
  </si>
  <si>
    <t>1769 Т</t>
  </si>
  <si>
    <t>29.32.30.00.03.01.09.02.1</t>
  </si>
  <si>
    <t>Диск сцепления</t>
  </si>
  <si>
    <t>для грузовых автомобилей</t>
  </si>
  <si>
    <t>Диск ведомый в сборе  а/м Краз 65053-02. Каталожный номер: 184-1601130,  под усиленный вал (2381.1701030)</t>
  </si>
  <si>
    <t xml:space="preserve">Октябрь -ноябрь 2015 года </t>
  </si>
  <si>
    <t>штука</t>
  </si>
  <si>
    <t>29.32.30.00.03.01.02.02.1</t>
  </si>
  <si>
    <t>Нажимной диск (корзина сцепления)</t>
  </si>
  <si>
    <t>Диск нажимной с кожухом  а/м Краз 65053-02. Каталожный номер: 183.1601090</t>
  </si>
  <si>
    <t>29.31.22.00.00.00.31.03.1</t>
  </si>
  <si>
    <t>Генератор</t>
  </si>
  <si>
    <t>номинальное напряжение не более 28 В, постоянного тока, с последовательным возбуждением</t>
  </si>
  <si>
    <t>Генератор в сборе 1322.3771  а/м Краз. Каталожный номер: 4573710697</t>
  </si>
  <si>
    <t>29.31.22.00.00.00.10.12.1</t>
  </si>
  <si>
    <t>Стартер</t>
  </si>
  <si>
    <t>с электромеханическим перемещением шестерни привода, для грузовых автомобилей</t>
  </si>
  <si>
    <t>Стартер в сборе а/м Краз. Каталожный номер: 4573751699</t>
  </si>
  <si>
    <t>27.20.21.00.00.00.02.45.3</t>
  </si>
  <si>
    <t>Аккумулятор</t>
  </si>
  <si>
    <t>ГОСТ 959-2002 марка 6СТ-190АЗ; кислотный, стартерный, напряжением 12 В, емкостью 190 А*час, с общей крышкой З – залитая электролитом и полностью заряженная.</t>
  </si>
  <si>
    <t xml:space="preserve">Батарея 6СЕ-190АУ(19) с электролитом. Каталожный номер: 65055-3703010. </t>
  </si>
  <si>
    <t>27.40.14.00.00.00.01.42.1</t>
  </si>
  <si>
    <t>Автомобильная лампа</t>
  </si>
  <si>
    <t>галогеновая, тип цоколя Н4</t>
  </si>
  <si>
    <t xml:space="preserve">Лампа галогеновая Фара. Каталожный номер: А-24Vx100/90. </t>
  </si>
  <si>
    <t>27.40.14.00.00.00.01.20.1</t>
  </si>
  <si>
    <t>Автомобильная лампа накаливания</t>
  </si>
  <si>
    <t>Электрическая лампа, состоит из металлического цоколя, стеклянного баллона, вольфрамовых нитей накала и контактов.</t>
  </si>
  <si>
    <t xml:space="preserve">Лампа. Каталожный номер: А24-2. Лампа контрольная  панели приборов </t>
  </si>
  <si>
    <t>Лампа. Каталожный номер: А-24-10 габарит.</t>
  </si>
  <si>
    <t>Лампа. Каталожный номер: А-24-21-3 поворот, стопсигнал.</t>
  </si>
  <si>
    <t xml:space="preserve">Лампа. Каталожный номер: А-24-3-1 контрольная панели приборов.   </t>
  </si>
  <si>
    <t>27.40.12.00.00.15.03.03.1</t>
  </si>
  <si>
    <t>Лампа накаливания</t>
  </si>
  <si>
    <t>малогабаритная коммутаторная, напряжение 24 В</t>
  </si>
  <si>
    <t xml:space="preserve">Лампа контрольная аварийной температуры охлаждающей жидкости. Каталожный номер: 2212.3803010-22. </t>
  </si>
  <si>
    <t>29.31.23.00.00.00.11.11.1</t>
  </si>
  <si>
    <t>Фонарь</t>
  </si>
  <si>
    <t>правый, задний</t>
  </si>
  <si>
    <t xml:space="preserve">Фонарь задний правый  а/м Краз. Каталожный номер: 7462.3716.000. </t>
  </si>
  <si>
    <t>29.31.23.00.00.00.11.10.1</t>
  </si>
  <si>
    <t>левый, задний</t>
  </si>
  <si>
    <t xml:space="preserve">Фонарь задний левый  а/м Краз. Каталожный номер: 7472.3716.000. </t>
  </si>
  <si>
    <t>29.32.30.00.01.01.05.02.1</t>
  </si>
  <si>
    <t>Радиатор системы охлаждения</t>
  </si>
  <si>
    <t xml:space="preserve">Радиатор для КрАЗ. Каталожный номер: 65055-1301010. </t>
  </si>
  <si>
    <t>29.32.30.00.01.01.04.02.1</t>
  </si>
  <si>
    <t>Расширительный бачок</t>
  </si>
  <si>
    <t xml:space="preserve">Бачок расширительный для КрАЗ. Каталожный номер: 6437-1311010-10. </t>
  </si>
  <si>
    <t>28.14.13.56.40.20.10.01.1</t>
  </si>
  <si>
    <t>Диафрагма</t>
  </si>
  <si>
    <t>камерная</t>
  </si>
  <si>
    <t xml:space="preserve">Диафрагма  корпуса пневмокамеры для раздатки КрАЗ. Каталожный номер: 250-1811162. </t>
  </si>
  <si>
    <t>29.32.30.00.15.00.65.11.1</t>
  </si>
  <si>
    <t>Манжета</t>
  </si>
  <si>
    <t>уплотнительная, для грузовых автомобилей</t>
  </si>
  <si>
    <t xml:space="preserve">Манжета для промопоры КрАЗ. Каталожный номер: 250-1802126. </t>
  </si>
  <si>
    <t>29.31.23.00.00.00.30.20.1</t>
  </si>
  <si>
    <t>Фара противотуманная</t>
  </si>
  <si>
    <t>бесцветный рассеиватель, для автотранспортных средств</t>
  </si>
  <si>
    <t xml:space="preserve">Фара противотуманная (КрАЗ). Каталожный номер: ТН105-02. </t>
  </si>
  <si>
    <t>29.31.23.00.00.00.40.12.1</t>
  </si>
  <si>
    <t>Сигнал звуковой</t>
  </si>
  <si>
    <t xml:space="preserve">Комплект рупорных звуковых сигналов (КрАЗ). Каталожный номер: С306Д/С307-01. </t>
  </si>
  <si>
    <t>26.51.64.17.12.11.11.10.1</t>
  </si>
  <si>
    <t>Тахометр</t>
  </si>
  <si>
    <t>для грузовых транспортных средств</t>
  </si>
  <si>
    <t xml:space="preserve">Тахометр (КрАЗ). Каталожный номер: 2531.3813010. </t>
  </si>
  <si>
    <t>27.12.23.10.00.00.01.01.1</t>
  </si>
  <si>
    <t>Переключатель многопозиционный</t>
  </si>
  <si>
    <t>2-ступенчатый,  с нулевой позицией</t>
  </si>
  <si>
    <t xml:space="preserve">Переключатель передач и отключения мостов (КрАЗ). Каталожный номер: ПКл1БС-06.74/75. </t>
  </si>
  <si>
    <t xml:space="preserve">Переключатель блокировки межколесного дифференциала (КрАЗ). Каталожный номер: ПКл2-14.14. </t>
  </si>
  <si>
    <t>29.32.30.00.15.00.09.06.1</t>
  </si>
  <si>
    <t>Выключатель</t>
  </si>
  <si>
    <t>прочий</t>
  </si>
  <si>
    <t xml:space="preserve">Выключатель отбора мощности (КрАЗ). Каталожный номер: ВКл1БС-01.41. </t>
  </si>
  <si>
    <t xml:space="preserve">Выключатель блокировки межосевого дифференциала (КрАЗ). Каталожный номер: ВКл1-01.35. </t>
  </si>
  <si>
    <t xml:space="preserve">Переключатель (КрАЗ). Каталожный номер: 101865. </t>
  </si>
  <si>
    <t>28.15.10.00.00.00.11.11.1</t>
  </si>
  <si>
    <t>подшипник качения шариковый</t>
  </si>
  <si>
    <t>подшипник качения шариковый радиальный однорядный со штампованным сепаратором наружным диаметром от 30 до 55 мм</t>
  </si>
  <si>
    <t xml:space="preserve">Подшипник 202 (для привода вентилятора). Каталожный номер: 4612121092. </t>
  </si>
  <si>
    <t xml:space="preserve">Подшипник 6-205К (для привода вентилятора). Каталожный номер: 4612121626. </t>
  </si>
  <si>
    <t>28.29.60.00.00.00.20.10.1</t>
  </si>
  <si>
    <t>Подшипник</t>
  </si>
  <si>
    <t>вентилятора</t>
  </si>
  <si>
    <t>Подшипник 3553205 (для привода вентилятора). Каталожный номер: 8.8402. Подшипник роликовый радиальный сферический двухрядный в виброустойчивом исполнении. ГОСТ-обозначение 3553205,  международное обозначение 23205 MA. Размер: 25 х 52 х 20,6.</t>
  </si>
  <si>
    <t xml:space="preserve">Подшипник 32605КМ (для привода вентилятора). Каталожный номер: 4622133852, радиальный роликовый с короткими цилиндрическими роликами однорядный, без бортов на внутреннем кольце. Наружный диаметр:  62 мм, Внутренний диаметр:  25 мм, Ширина:  24 мм, ГОСТ:  32605КМ. </t>
  </si>
  <si>
    <t>22.19.27.00.20.30.10.58.1</t>
  </si>
  <si>
    <t>Манжеты однокромочные</t>
  </si>
  <si>
    <t>Манжеты армированные, однокромочные, с механической обработанной кромкой для вала диаметром 85 мм</t>
  </si>
  <si>
    <t>Манжета в сборе (для привода вентилятора). Каталожный номер: 236-1308395. Размер: 1,2-85х110</t>
  </si>
  <si>
    <t>22.19.27.00.20.40.50.10.1</t>
  </si>
  <si>
    <t>резиновая</t>
  </si>
  <si>
    <t xml:space="preserve">Манжета (водяного насоса) (для двигателя ЯМЗ 238ДЕ2-29). Каталожный номер: 850.1307062. </t>
  </si>
  <si>
    <t>28.15.10.00.00.00.10.17.1</t>
  </si>
  <si>
    <t>подшипник шариковый радиальный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</si>
  <si>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</si>
  <si>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6-180603КС9 (натяжителя ремня двигателя ЯМЗ 238ДЕ2-29). Каталожный номер: 4619827140.  Наружный диаметр: 47, Внутренний диаметр:  17, Ширина:  19. Количество шариков:  6. Диаметр шарика:  9.525. Марка стали:  ШХ-15. Масса:  0.14. Ном. частота вращен. при пластич. смазке:  11000.  ГОСТ: 6-180603КС9</t>
  </si>
  <si>
    <t>28.15.10.00.00.00.10.16.1</t>
  </si>
  <si>
    <t>подшипник качения шариковый радиальный однорядные с канавкой на наружном кольце наружным диаметром от 30 до 55 мм</t>
  </si>
  <si>
    <t xml:space="preserve">Подшипник 6-203А (компрессор КрАЗ). Каталожный номер: 4612121322.  Наружный диаметр: 40. Внутренний диаметр: 17. Ширина: 12. ГОСТ:  6-203А. Наружный диаметр внутреннего кольца:  23.9. Ном. частота вращен. при пластич. смазке:  17000. Ном. частота вращен. при жидк. смазке:  20000. Количество шариков:  7. Диаметр шарика:  7.144. Внутренний диаметр наружного кольца:  33.5. Масса:  0.0600. Грузоподъемность статическая:  4.5. Грузоподъемность динамическая:  9.56. </t>
  </si>
  <si>
    <t>28.13.32.00.00.00.74.01.1</t>
  </si>
  <si>
    <t>Кронштейн</t>
  </si>
  <si>
    <t>к компрессору</t>
  </si>
  <si>
    <t xml:space="preserve">Кронштейн (компрессор  КрАЗ). Каталожный номер: 236-3509306-А. </t>
  </si>
  <si>
    <t>27.12.25.10.10.10.10.10.1</t>
  </si>
  <si>
    <t>Тумблер</t>
  </si>
  <si>
    <t>автомат защиты сети</t>
  </si>
  <si>
    <t>ТП1-2 переключатель</t>
  </si>
  <si>
    <t>27.11.10.00.00.10.10.10.1</t>
  </si>
  <si>
    <t>Электродвигатель коллекторный</t>
  </si>
  <si>
    <t>Электродвигатель коллекторный с возбуждением постоянными магнитами, с щеточноколлекторным переключателем тока мощностью не более 37,5 Вт</t>
  </si>
  <si>
    <t xml:space="preserve">Каталожный номер: 16. 3730. Мощность, Вт 7. Направление вращения левое. Напряжение, В 24. Ток, А 2. Частота вращения на валу редуктора, об/мин 35. </t>
  </si>
  <si>
    <t>29.32.30.00.15.00.56.10.1</t>
  </si>
  <si>
    <t>Электродвигатель отопителя</t>
  </si>
  <si>
    <t>Электродвигатель отопителя к грузовому автотранспорту</t>
  </si>
  <si>
    <t>МЭ250 (196. 3730) Мощность, Вт 40. Напряжение, В 24. Номинальная частота вращения, об/мин 3000. Ток, А 3,3. Вес кг 0,95.</t>
  </si>
  <si>
    <t>27.11.61.00.00.32.11.10.1</t>
  </si>
  <si>
    <t>Щетка</t>
  </si>
  <si>
    <t>к электродвигателю</t>
  </si>
  <si>
    <t>Каталожный номер: ЭГ13. Размер: . 6,1 х 22,3 х 23,5</t>
  </si>
  <si>
    <t>29.32.30.00.15.00.09.01.1</t>
  </si>
  <si>
    <t>массы</t>
  </si>
  <si>
    <t xml:space="preserve"> с ручным управлением ВК318Б - 3737000 (24В - 50А.)</t>
  </si>
  <si>
    <t>25.73.60.00.00.12.09.01.1</t>
  </si>
  <si>
    <t>Клемма</t>
  </si>
  <si>
    <t>для присоединения или закрепления проводов</t>
  </si>
  <si>
    <t>латунные, 24В, с круглой головкой. Со стороны кабеля трубкообразные с двумя болтами для зажима кабеля.</t>
  </si>
  <si>
    <t>30.20.40.00.00.02.02.01.1</t>
  </si>
  <si>
    <t>Датчики давления</t>
  </si>
  <si>
    <t>для измерения давления</t>
  </si>
  <si>
    <t>Каталожный номер: ММ355</t>
  </si>
  <si>
    <t>22.11.15.00.00.00.13.70.1</t>
  </si>
  <si>
    <t>Камера</t>
  </si>
  <si>
    <t>Размер:12.00-20. Камера резиновая для автобусов или грузовых автомобилей ГОСТ 5513-97.</t>
  </si>
  <si>
    <t>320 - 508 (12.00 - 20) (автомобиль КрАЗ)</t>
  </si>
  <si>
    <t>22.11.15.00.00.00.14.20.1</t>
  </si>
  <si>
    <t>Размер 16.5/70-18 (1065 х 420 - 457)</t>
  </si>
  <si>
    <t>Размер: 16,5/70-18 Размер: 1065х420-457 (для вагончика - прицепа  ПКРС)</t>
  </si>
  <si>
    <t>28.29.12.00.00.00.30.06.1</t>
  </si>
  <si>
    <t>Фильтрующий элемент</t>
  </si>
  <si>
    <t>тонкость фильтрации от 25 до 40 мкм</t>
  </si>
  <si>
    <t xml:space="preserve">Реготмас 630 - 1 - 04. Условный проход: 32 мм. Номинальное давление мПа 32. Номинальный насход фильтроэлемента 160/200 л/мин. Габаритные размеры: Наружный диаметр мм 95.Внутренний диаметр мм 43. Высота мм 200. Исполнение заглушен с одной стороны. Тонкость фильраций: 40 мкм. Вес 16,5. </t>
  </si>
  <si>
    <t xml:space="preserve">ДИФА 5301М - реготмас 661 - 1 - 05. Наружный диаметр мм 150. Внутрений диаметр мм 54. Высота мм 182.  Исполнение сквозной. Тонкость фильтраций 30 мкм. </t>
  </si>
  <si>
    <t>1, 11, 14</t>
  </si>
  <si>
    <t>1562-1 Т</t>
  </si>
  <si>
    <t>14.12.30.00.00.65.20.10.1</t>
  </si>
  <si>
    <t>Костюм огнестойкий</t>
  </si>
  <si>
    <t>Куртка и комбинезон, зимний</t>
  </si>
  <si>
    <t>Спецодежда утепленный для сварщика со спилком и брезентом</t>
  </si>
  <si>
    <t>ОИН</t>
  </si>
  <si>
    <t>1562-2 Т</t>
  </si>
  <si>
    <t>ОТП</t>
  </si>
  <si>
    <t>1, 11, 22</t>
  </si>
  <si>
    <t>1, 11, 14, 18, 20, 21</t>
  </si>
  <si>
    <t>1, 11, 14, 18, 19, 20, 21</t>
  </si>
  <si>
    <t>182 У</t>
  </si>
  <si>
    <t>93.29.19.10.00.00.00</t>
  </si>
  <si>
    <t>Услуги по организации праздничных мероприятий</t>
  </si>
  <si>
    <t>Услуги по организации праздничных мероприятий в честь Нового года</t>
  </si>
  <si>
    <t>Республика Казахстан, Мангистауская область, г. Актау</t>
  </si>
  <si>
    <t>По факту оказания услуг</t>
  </si>
  <si>
    <t>Декабрь 2015 года</t>
  </si>
  <si>
    <t>1029 Т</t>
  </si>
  <si>
    <t>20.59.43.00.00.20.10.20.3</t>
  </si>
  <si>
    <t>Охлаждающая жидкость (антифриз, тосол)</t>
  </si>
  <si>
    <t>Температура начала замерзания  не выше -65 °С, прозрачная однородная окрашенная жидкость без механических примесей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</si>
  <si>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</si>
  <si>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Октябрь - ноябрь 2015 года</t>
  </si>
  <si>
    <t xml:space="preserve"> литр </t>
  </si>
  <si>
    <t>1029-1 Т</t>
  </si>
  <si>
    <t>Температура начала замерзания  не выше -40 °С, прозрачная однородная окрашенная жидкость без механических примесей</t>
  </si>
  <si>
    <t>112</t>
  </si>
  <si>
    <t>Литр (куб. дм.)</t>
  </si>
  <si>
    <t>1, 8,11, 15, 22</t>
  </si>
  <si>
    <t>1, 11, 14, 18, 19, 20, 22</t>
  </si>
  <si>
    <t>1, 11, 14, 19, 20, 22</t>
  </si>
  <si>
    <t>30 календарных дней со дня заключения договора</t>
  </si>
  <si>
    <t>1, 11,14</t>
  </si>
  <si>
    <t>1, 11,14, 18, 20, 21</t>
  </si>
  <si>
    <t>1463 Т</t>
  </si>
  <si>
    <t>26.20.16.03.11.11.11.01.1</t>
  </si>
  <si>
    <t>Сканер</t>
  </si>
  <si>
    <t>Планшетный. Формат - А4. Разрешение - 600х600 dpi.</t>
  </si>
  <si>
    <t>1457 Т</t>
  </si>
  <si>
    <t>32.99.61.00.00.00.30.73.1</t>
  </si>
  <si>
    <t>Программное обеспечение</t>
  </si>
  <si>
    <t>операционная система серверная</t>
  </si>
  <si>
    <t>Windows Server 2012</t>
  </si>
  <si>
    <t>1458 Т</t>
  </si>
  <si>
    <t>32.99.61.00.00.00.30.72.1</t>
  </si>
  <si>
    <t xml:space="preserve">операционная система </t>
  </si>
  <si>
    <t>Windows 7 Enterprise</t>
  </si>
  <si>
    <t>1465 Т</t>
  </si>
  <si>
    <t>26.20.13.00.00.01.51.30.1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</si>
  <si>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</si>
  <si>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</si>
  <si>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</si>
  <si>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1464 Т</t>
  </si>
  <si>
    <t>26.20.18.00.03.13.14.12.1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</si>
  <si>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</si>
  <si>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</si>
  <si>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1459 Т</t>
  </si>
  <si>
    <t>32.99.61.00.00.00.30.60.1</t>
  </si>
  <si>
    <t>Программный продукт - прочий</t>
  </si>
  <si>
    <t xml:space="preserve">Microsoft Office 2013 </t>
  </si>
  <si>
    <t>1467 Т</t>
  </si>
  <si>
    <t>26.20.16.01.13.11.14.01.1</t>
  </si>
  <si>
    <t>Принтер</t>
  </si>
  <si>
    <t>Матричный, Формат - А0</t>
  </si>
  <si>
    <t>1462 Т</t>
  </si>
  <si>
    <t>26.20.17.00.03.11.11.10.1</t>
  </si>
  <si>
    <t> Проектор</t>
  </si>
  <si>
    <t>Мультимедийный</t>
  </si>
  <si>
    <t>1457-1 Т</t>
  </si>
  <si>
    <t>1458-1 Т</t>
  </si>
  <si>
    <t>1459-1 Т</t>
  </si>
  <si>
    <t>1462-1 Т</t>
  </si>
  <si>
    <t>1463-1 Т</t>
  </si>
  <si>
    <t>1464-1 Т</t>
  </si>
  <si>
    <t>1465-1 Т</t>
  </si>
  <si>
    <t>1467-1 Т</t>
  </si>
  <si>
    <t>1, 7, 11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</si>
</sst>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0_ ;\-#,##0.00\ "/>
    <numFmt numFmtId="165" formatCode="_-* #,##0_р_._-;\-* #,##0_р_._-;_-* &quot;-&quot;??_р_._-;_-@_-"/>
    <numFmt numFmtId="166" formatCode="#,##0_ ;\-#,##0\ "/>
    <numFmt numFmtId="167" formatCode="dd/mm/yy;@"/>
  </numFmts>
  <fonts count="33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7">
    <xf numFmtId="0" fontId="0" fillId="0" borderId="0"/>
    <xf numFmtId="0" fontId="11" fillId="2" borderId="1"/>
    <xf numFmtId="43" fontId="12" fillId="2" borderId="1" applyFont="0" applyFill="0" applyBorder="0" applyAlignment="0" applyProtection="0"/>
    <xf numFmtId="0" fontId="13" fillId="2" borderId="1"/>
    <xf numFmtId="0" fontId="16" fillId="2" borderId="1"/>
    <xf numFmtId="0" fontId="10" fillId="2" borderId="1"/>
    <xf numFmtId="0" fontId="12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17" fillId="2" borderId="1"/>
    <xf numFmtId="0" fontId="14" fillId="2" borderId="1"/>
    <xf numFmtId="0" fontId="6" fillId="2" borderId="1"/>
    <xf numFmtId="43" fontId="5" fillId="2" borderId="1" applyFont="0" applyFill="0" applyBorder="0" applyAlignment="0" applyProtection="0"/>
    <xf numFmtId="0" fontId="17" fillId="2" borderId="1"/>
    <xf numFmtId="0" fontId="17" fillId="2" borderId="1"/>
    <xf numFmtId="0" fontId="12" fillId="2" borderId="1"/>
    <xf numFmtId="0" fontId="11" fillId="2" borderId="1"/>
    <xf numFmtId="0" fontId="4" fillId="2" borderId="1"/>
    <xf numFmtId="0" fontId="19" fillId="2" borderId="1"/>
    <xf numFmtId="0" fontId="18" fillId="2" borderId="1"/>
    <xf numFmtId="0" fontId="3" fillId="2" borderId="1"/>
    <xf numFmtId="43" fontId="12" fillId="2" borderId="1" applyFont="0" applyFill="0" applyBorder="0" applyAlignment="0" applyProtection="0"/>
    <xf numFmtId="0" fontId="2" fillId="2" borderId="1"/>
    <xf numFmtId="0" fontId="1" fillId="2" borderId="1"/>
    <xf numFmtId="43" fontId="12" fillId="2" borderId="1" applyFont="0" applyFill="0" applyBorder="0" applyAlignment="0" applyProtection="0"/>
    <xf numFmtId="0" fontId="19" fillId="2" borderId="1"/>
    <xf numFmtId="0" fontId="19" fillId="2" borderId="1"/>
    <xf numFmtId="0" fontId="21" fillId="2" borderId="1"/>
    <xf numFmtId="0" fontId="22" fillId="2" borderId="1"/>
    <xf numFmtId="0" fontId="17" fillId="2" borderId="1"/>
    <xf numFmtId="0" fontId="12" fillId="2" borderId="1"/>
    <xf numFmtId="0" fontId="12" fillId="2" borderId="1"/>
    <xf numFmtId="0" fontId="18" fillId="2" borderId="1"/>
    <xf numFmtId="0" fontId="17" fillId="2" borderId="1"/>
    <xf numFmtId="0" fontId="18" fillId="2" borderId="1"/>
    <xf numFmtId="0" fontId="32" fillId="2" borderId="1"/>
  </cellStyleXfs>
  <cellXfs count="183">
    <xf numFmtId="0" fontId="0" fillId="0" borderId="0" xfId="0"/>
    <xf numFmtId="1" fontId="14" fillId="3" borderId="1" xfId="3" applyNumberFormat="1" applyFont="1" applyFill="1" applyAlignment="1">
      <alignment horizontal="center" vertical="center" wrapText="1"/>
    </xf>
    <xf numFmtId="3" fontId="14" fillId="3" borderId="1" xfId="3" applyNumberFormat="1" applyFont="1" applyFill="1" applyAlignment="1">
      <alignment horizontal="right" vertical="center" wrapText="1"/>
    </xf>
    <xf numFmtId="4" fontId="14" fillId="3" borderId="1" xfId="3" applyNumberFormat="1" applyFont="1" applyFill="1" applyAlignment="1">
      <alignment horizontal="right" vertical="center" wrapText="1"/>
    </xf>
    <xf numFmtId="1" fontId="15" fillId="3" borderId="1" xfId="1" applyNumberFormat="1" applyFont="1" applyFill="1" applyAlignment="1">
      <alignment horizontal="right" vertical="center" wrapText="1"/>
    </xf>
    <xf numFmtId="1" fontId="14" fillId="3" borderId="1" xfId="1" applyNumberFormat="1" applyFont="1" applyFill="1" applyAlignment="1">
      <alignment horizontal="center" vertical="center" wrapText="1"/>
    </xf>
    <xf numFmtId="3" fontId="14" fillId="3" borderId="1" xfId="1" applyNumberFormat="1" applyFont="1" applyFill="1" applyBorder="1" applyAlignment="1">
      <alignment horizontal="right" vertical="center" wrapText="1"/>
    </xf>
    <xf numFmtId="4" fontId="14" fillId="3" borderId="1" xfId="1" applyNumberFormat="1" applyFont="1" applyFill="1" applyAlignment="1">
      <alignment horizontal="right" vertical="center" wrapText="1"/>
    </xf>
    <xf numFmtId="4" fontId="15" fillId="3" borderId="1" xfId="1" applyNumberFormat="1" applyFont="1" applyFill="1" applyAlignment="1">
      <alignment horizontal="right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2" fontId="20" fillId="3" borderId="2" xfId="2" applyNumberFormat="1" applyFont="1" applyFill="1" applyBorder="1" applyAlignment="1">
      <alignment horizontal="center" vertical="center" wrapText="1"/>
    </xf>
    <xf numFmtId="1" fontId="20" fillId="3" borderId="2" xfId="2" applyNumberFormat="1" applyFont="1" applyFill="1" applyBorder="1" applyAlignment="1">
      <alignment horizontal="center" vertical="center" wrapText="1"/>
    </xf>
    <xf numFmtId="4" fontId="20" fillId="3" borderId="2" xfId="6" applyNumberFormat="1" applyFont="1" applyFill="1" applyBorder="1" applyAlignment="1">
      <alignment horizontal="center" vertical="center" wrapText="1"/>
    </xf>
    <xf numFmtId="0" fontId="20" fillId="3" borderId="2" xfId="6" applyNumberFormat="1" applyFont="1" applyFill="1" applyBorder="1" applyAlignment="1">
      <alignment horizontal="center" vertical="center" wrapText="1"/>
    </xf>
    <xf numFmtId="1" fontId="20" fillId="3" borderId="0" xfId="0" applyNumberFormat="1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0" fillId="3" borderId="2" xfId="6" applyFont="1" applyFill="1" applyBorder="1" applyAlignment="1">
      <alignment horizontal="center" vertical="center" wrapText="1"/>
    </xf>
    <xf numFmtId="1" fontId="20" fillId="3" borderId="2" xfId="1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/>
    <xf numFmtId="0" fontId="24" fillId="3" borderId="0" xfId="0" applyFont="1" applyFill="1"/>
    <xf numFmtId="0" fontId="20" fillId="3" borderId="1" xfId="0" applyNumberFormat="1" applyFont="1" applyFill="1" applyBorder="1" applyAlignment="1">
      <alignment horizontal="center"/>
    </xf>
    <xf numFmtId="0" fontId="26" fillId="3" borderId="8" xfId="0" applyNumberFormat="1" applyFont="1" applyFill="1" applyBorder="1" applyAlignment="1">
      <alignment horizontal="center" vertical="top" wrapText="1"/>
    </xf>
    <xf numFmtId="0" fontId="26" fillId="3" borderId="9" xfId="0" applyNumberFormat="1" applyFont="1" applyFill="1" applyBorder="1" applyAlignment="1">
      <alignment horizontal="center" vertical="top" wrapText="1"/>
    </xf>
    <xf numFmtId="0" fontId="25" fillId="3" borderId="2" xfId="1" applyFont="1" applyFill="1" applyBorder="1" applyAlignment="1">
      <alignment horizontal="left" vertical="center"/>
    </xf>
    <xf numFmtId="4" fontId="20" fillId="3" borderId="2" xfId="1" applyNumberFormat="1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4" fontId="25" fillId="3" borderId="2" xfId="1" applyNumberFormat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6" applyFont="1" applyFill="1" applyBorder="1" applyAlignment="1">
      <alignment horizontal="center" vertical="center" wrapText="1"/>
    </xf>
    <xf numFmtId="1" fontId="20" fillId="2" borderId="2" xfId="1" applyNumberFormat="1" applyFont="1" applyFill="1" applyBorder="1" applyAlignment="1">
      <alignment horizontal="center" vertical="center" wrapText="1"/>
    </xf>
    <xf numFmtId="1" fontId="27" fillId="2" borderId="2" xfId="1" applyNumberFormat="1" applyFont="1" applyFill="1" applyBorder="1" applyAlignment="1">
      <alignment horizontal="center" vertical="center" wrapText="1"/>
    </xf>
    <xf numFmtId="1" fontId="28" fillId="2" borderId="2" xfId="1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2" fontId="20" fillId="2" borderId="2" xfId="2" applyNumberFormat="1" applyFont="1" applyFill="1" applyBorder="1" applyAlignment="1">
      <alignment horizontal="center" vertical="center" wrapText="1"/>
    </xf>
    <xf numFmtId="1" fontId="20" fillId="2" borderId="2" xfId="2" applyNumberFormat="1" applyFont="1" applyFill="1" applyBorder="1" applyAlignment="1">
      <alignment horizontal="center" vertical="center" wrapText="1"/>
    </xf>
    <xf numFmtId="4" fontId="20" fillId="2" borderId="2" xfId="2" applyNumberFormat="1" applyFont="1" applyFill="1" applyBorder="1" applyAlignment="1">
      <alignment horizontal="center" vertical="center" wrapText="1"/>
    </xf>
    <xf numFmtId="4" fontId="27" fillId="2" borderId="2" xfId="1" applyNumberFormat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left" vertical="center"/>
    </xf>
    <xf numFmtId="1" fontId="20" fillId="2" borderId="2" xfId="11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/>
    </xf>
    <xf numFmtId="0" fontId="27" fillId="2" borderId="2" xfId="3" applyFont="1" applyFill="1" applyBorder="1" applyAlignment="1">
      <alignment horizontal="center" vertical="center" wrapText="1"/>
    </xf>
    <xf numFmtId="2" fontId="28" fillId="2" borderId="2" xfId="1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4" fontId="20" fillId="2" borderId="2" xfId="6" applyNumberFormat="1" applyFont="1" applyFill="1" applyBorder="1" applyAlignment="1">
      <alignment horizontal="center" vertical="center" wrapText="1"/>
    </xf>
    <xf numFmtId="4" fontId="29" fillId="2" borderId="2" xfId="1" applyNumberFormat="1" applyFont="1" applyFill="1" applyBorder="1" applyAlignment="1">
      <alignment horizontal="center" vertical="center" wrapText="1"/>
    </xf>
    <xf numFmtId="0" fontId="20" fillId="2" borderId="2" xfId="6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166" fontId="20" fillId="2" borderId="2" xfId="7" applyNumberFormat="1" applyFont="1" applyFill="1" applyBorder="1" applyAlignment="1">
      <alignment horizontal="center" vertical="center" wrapText="1"/>
    </xf>
    <xf numFmtId="165" fontId="20" fillId="2" borderId="2" xfId="7" applyNumberFormat="1" applyFont="1" applyFill="1" applyBorder="1" applyAlignment="1">
      <alignment horizontal="center" vertical="center" wrapText="1"/>
    </xf>
    <xf numFmtId="164" fontId="20" fillId="2" borderId="2" xfId="7" applyNumberFormat="1" applyFont="1" applyFill="1" applyBorder="1" applyAlignment="1">
      <alignment horizontal="center" vertical="center" wrapText="1"/>
    </xf>
    <xf numFmtId="1" fontId="20" fillId="4" borderId="0" xfId="0" applyNumberFormat="1" applyFont="1" applyFill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0" fontId="27" fillId="2" borderId="2" xfId="33" applyFont="1" applyFill="1" applyBorder="1" applyAlignment="1">
      <alignment horizontal="center"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7" fillId="2" borderId="10" xfId="1" applyFont="1" applyFill="1" applyBorder="1" applyAlignment="1">
      <alignment horizontal="center" vertical="center" wrapText="1"/>
    </xf>
    <xf numFmtId="2" fontId="28" fillId="2" borderId="10" xfId="1" applyNumberFormat="1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20" fillId="2" borderId="10" xfId="6" applyFont="1" applyFill="1" applyBorder="1" applyAlignment="1">
      <alignment horizontal="center" vertical="center" wrapText="1"/>
    </xf>
    <xf numFmtId="1" fontId="28" fillId="2" borderId="10" xfId="1" applyNumberFormat="1" applyFont="1" applyFill="1" applyBorder="1" applyAlignment="1">
      <alignment horizontal="center" vertical="center" wrapText="1"/>
    </xf>
    <xf numFmtId="1" fontId="27" fillId="2" borderId="10" xfId="1" applyNumberFormat="1" applyFont="1" applyFill="1" applyBorder="1" applyAlignment="1">
      <alignment horizontal="center" vertical="center" wrapText="1"/>
    </xf>
    <xf numFmtId="49" fontId="28" fillId="2" borderId="10" xfId="0" applyNumberFormat="1" applyFont="1" applyFill="1" applyBorder="1" applyAlignment="1">
      <alignment horizontal="center" vertical="center" wrapText="1"/>
    </xf>
    <xf numFmtId="1" fontId="20" fillId="2" borderId="10" xfId="2" applyNumberFormat="1" applyFont="1" applyFill="1" applyBorder="1" applyAlignment="1">
      <alignment horizontal="center" vertical="center" wrapText="1"/>
    </xf>
    <xf numFmtId="4" fontId="20" fillId="2" borderId="10" xfId="10" applyNumberFormat="1" applyFont="1" applyFill="1" applyBorder="1" applyAlignment="1">
      <alignment horizontal="center" vertical="center" wrapText="1"/>
    </xf>
    <xf numFmtId="4" fontId="27" fillId="2" borderId="10" xfId="1" applyNumberFormat="1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164" fontId="20" fillId="2" borderId="2" xfId="2" applyNumberFormat="1" applyFont="1" applyFill="1" applyBorder="1" applyAlignment="1">
      <alignment horizontal="center" vertical="center" wrapText="1"/>
    </xf>
    <xf numFmtId="0" fontId="20" fillId="2" borderId="2" xfId="34" applyFont="1" applyFill="1" applyBorder="1" applyAlignment="1">
      <alignment horizontal="center" vertical="center" wrapText="1"/>
    </xf>
    <xf numFmtId="165" fontId="20" fillId="2" borderId="2" xfId="2" applyNumberFormat="1" applyFont="1" applyFill="1" applyBorder="1" applyAlignment="1">
      <alignment horizontal="center" vertical="center" wrapText="1"/>
    </xf>
    <xf numFmtId="1" fontId="20" fillId="2" borderId="2" xfId="13" applyNumberFormat="1" applyFont="1" applyFill="1" applyBorder="1" applyAlignment="1">
      <alignment horizontal="center" vertical="center" wrapText="1"/>
    </xf>
    <xf numFmtId="4" fontId="20" fillId="2" borderId="2" xfId="1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 applyProtection="1">
      <alignment horizontal="center" vertical="center" wrapText="1"/>
    </xf>
    <xf numFmtId="0" fontId="27" fillId="3" borderId="2" xfId="1" applyFont="1" applyFill="1" applyBorder="1" applyAlignment="1">
      <alignment horizontal="center" vertical="center" wrapText="1"/>
    </xf>
    <xf numFmtId="1" fontId="27" fillId="3" borderId="2" xfId="1" applyNumberFormat="1" applyFont="1" applyFill="1" applyBorder="1" applyAlignment="1">
      <alignment horizontal="center" vertical="center" wrapText="1"/>
    </xf>
    <xf numFmtId="1" fontId="28" fillId="3" borderId="2" xfId="1" applyNumberFormat="1" applyFont="1" applyFill="1" applyBorder="1" applyAlignment="1">
      <alignment horizontal="center" vertical="center" wrapText="1"/>
    </xf>
    <xf numFmtId="4" fontId="20" fillId="3" borderId="2" xfId="2" applyNumberFormat="1" applyFont="1" applyFill="1" applyBorder="1" applyAlignment="1">
      <alignment horizontal="center" vertical="center" wrapText="1"/>
    </xf>
    <xf numFmtId="4" fontId="27" fillId="3" borderId="2" xfId="1" applyNumberFormat="1" applyFont="1" applyFill="1" applyBorder="1" applyAlignment="1">
      <alignment horizontal="center" vertical="center" wrapText="1"/>
    </xf>
    <xf numFmtId="2" fontId="27" fillId="2" borderId="2" xfId="1" applyNumberFormat="1" applyFont="1" applyFill="1" applyBorder="1" applyAlignment="1">
      <alignment horizontal="center" vertical="center" wrapText="1"/>
    </xf>
    <xf numFmtId="0" fontId="28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49" fontId="27" fillId="2" borderId="2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" fontId="27" fillId="2" borderId="2" xfId="2" applyNumberFormat="1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>
      <alignment horizontal="center" vertical="center"/>
    </xf>
    <xf numFmtId="167" fontId="28" fillId="2" borderId="2" xfId="35" applyNumberFormat="1" applyFont="1" applyFill="1" applyBorder="1" applyAlignment="1">
      <alignment horizontal="center" vertical="center" wrapText="1"/>
    </xf>
    <xf numFmtId="1" fontId="28" fillId="2" borderId="2" xfId="2" applyNumberFormat="1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>
      <alignment horizontal="center" vertical="center" wrapText="1"/>
    </xf>
    <xf numFmtId="0" fontId="28" fillId="2" borderId="10" xfId="0" applyNumberFormat="1" applyFont="1" applyFill="1" applyBorder="1" applyAlignment="1">
      <alignment horizontal="center" vertical="center" wrapText="1"/>
    </xf>
    <xf numFmtId="1" fontId="27" fillId="2" borderId="11" xfId="1" applyNumberFormat="1" applyFont="1" applyFill="1" applyBorder="1" applyAlignment="1">
      <alignment horizontal="center" vertical="center" wrapText="1"/>
    </xf>
    <xf numFmtId="0" fontId="28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2" xfId="1" applyFont="1" applyFill="1" applyBorder="1" applyAlignment="1">
      <alignment horizontal="center" vertical="center" wrapText="1"/>
    </xf>
    <xf numFmtId="1" fontId="20" fillId="3" borderId="2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2" fontId="20" fillId="2" borderId="2" xfId="0" applyNumberFormat="1" applyFont="1" applyFill="1" applyBorder="1" applyAlignment="1">
      <alignment horizontal="center" vertical="center" wrapText="1"/>
    </xf>
    <xf numFmtId="4" fontId="20" fillId="2" borderId="2" xfId="1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5" fillId="3" borderId="5" xfId="0" applyNumberFormat="1" applyFont="1" applyFill="1" applyBorder="1" applyAlignment="1">
      <alignment horizontal="center" vertical="center" wrapText="1"/>
    </xf>
    <xf numFmtId="0" fontId="25" fillId="3" borderId="6" xfId="0" applyNumberFormat="1" applyFont="1" applyFill="1" applyBorder="1" applyAlignment="1">
      <alignment horizontal="center" vertical="center" wrapText="1"/>
    </xf>
    <xf numFmtId="1" fontId="15" fillId="3" borderId="1" xfId="4" applyNumberFormat="1" applyFont="1" applyFill="1" applyBorder="1" applyAlignment="1">
      <alignment horizontal="center" vertical="center" wrapText="1"/>
    </xf>
    <xf numFmtId="4" fontId="15" fillId="3" borderId="1" xfId="3" applyNumberFormat="1" applyFont="1" applyFill="1" applyAlignment="1">
      <alignment horizontal="right" vertical="center" wrapText="1"/>
    </xf>
    <xf numFmtId="4" fontId="15" fillId="3" borderId="1" xfId="1" applyNumberFormat="1" applyFont="1" applyFill="1" applyBorder="1" applyAlignment="1">
      <alignment horizontal="right" vertical="center" wrapText="1"/>
    </xf>
    <xf numFmtId="1" fontId="15" fillId="3" borderId="1" xfId="1" applyNumberFormat="1" applyFont="1" applyFill="1" applyBorder="1" applyAlignment="1">
      <alignment horizontal="right" vertical="center" wrapText="1"/>
    </xf>
    <xf numFmtId="4" fontId="15" fillId="3" borderId="1" xfId="1" applyNumberFormat="1" applyFont="1" applyFill="1" applyAlignment="1">
      <alignment horizontal="right" vertical="center" wrapText="1"/>
    </xf>
    <xf numFmtId="1" fontId="15" fillId="3" borderId="1" xfId="1" applyNumberFormat="1" applyFont="1" applyFill="1" applyAlignment="1">
      <alignment horizontal="right" vertical="center" wrapText="1"/>
    </xf>
    <xf numFmtId="0" fontId="25" fillId="3" borderId="4" xfId="0" applyNumberFormat="1" applyFont="1" applyFill="1" applyBorder="1" applyAlignment="1">
      <alignment horizontal="center" vertical="center" wrapText="1"/>
    </xf>
    <xf numFmtId="0" fontId="25" fillId="3" borderId="7" xfId="0" applyNumberFormat="1" applyFont="1" applyFill="1" applyBorder="1" applyAlignment="1">
      <alignment horizontal="center" vertical="center" wrapText="1"/>
    </xf>
    <xf numFmtId="0" fontId="25" fillId="3" borderId="3" xfId="0" applyNumberFormat="1" applyFont="1" applyFill="1" applyBorder="1" applyAlignment="1">
      <alignment horizontal="center" vertical="center" wrapText="1"/>
    </xf>
    <xf numFmtId="49" fontId="27" fillId="2" borderId="2" xfId="36" applyNumberFormat="1" applyFont="1" applyFill="1" applyBorder="1" applyAlignment="1">
      <alignment horizontal="center" vertical="center" wrapText="1"/>
    </xf>
    <xf numFmtId="0" fontId="27" fillId="2" borderId="2" xfId="36" applyFont="1" applyFill="1" applyBorder="1" applyAlignment="1">
      <alignment horizontal="center" vertical="center" wrapText="1"/>
    </xf>
    <xf numFmtId="0" fontId="20" fillId="2" borderId="2" xfId="14" applyFont="1" applyFill="1" applyBorder="1" applyAlignment="1">
      <alignment horizontal="center" vertical="center" wrapText="1"/>
    </xf>
    <xf numFmtId="1" fontId="20" fillId="2" borderId="2" xfId="6" applyNumberFormat="1" applyFont="1" applyFill="1" applyBorder="1" applyAlignment="1">
      <alignment horizontal="center" vertical="center" wrapText="1"/>
    </xf>
    <xf numFmtId="2" fontId="28" fillId="3" borderId="2" xfId="1" applyNumberFormat="1" applyFont="1" applyFill="1" applyBorder="1" applyAlignment="1">
      <alignment horizontal="center" vertical="center" wrapText="1"/>
    </xf>
    <xf numFmtId="49" fontId="28" fillId="3" borderId="2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center" vertical="center" wrapText="1"/>
    </xf>
    <xf numFmtId="0" fontId="27" fillId="3" borderId="2" xfId="33" applyFont="1" applyFill="1" applyBorder="1" applyAlignment="1">
      <alignment horizontal="center" vertical="center" wrapText="1"/>
    </xf>
    <xf numFmtId="0" fontId="27" fillId="3" borderId="10" xfId="1" applyFont="1" applyFill="1" applyBorder="1" applyAlignment="1">
      <alignment horizontal="center" vertical="center" wrapText="1"/>
    </xf>
    <xf numFmtId="2" fontId="28" fillId="3" borderId="10" xfId="1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20" fillId="3" borderId="10" xfId="6" applyFont="1" applyFill="1" applyBorder="1" applyAlignment="1">
      <alignment horizontal="center" vertical="center" wrapText="1"/>
    </xf>
    <xf numFmtId="1" fontId="28" fillId="3" borderId="10" xfId="1" applyNumberFormat="1" applyFont="1" applyFill="1" applyBorder="1" applyAlignment="1">
      <alignment horizontal="center" vertical="center" wrapText="1"/>
    </xf>
    <xf numFmtId="1" fontId="27" fillId="3" borderId="10" xfId="1" applyNumberFormat="1" applyFont="1" applyFill="1" applyBorder="1" applyAlignment="1">
      <alignment horizontal="center" vertical="center" wrapText="1"/>
    </xf>
    <xf numFmtId="49" fontId="28" fillId="3" borderId="10" xfId="0" applyNumberFormat="1" applyFont="1" applyFill="1" applyBorder="1" applyAlignment="1">
      <alignment horizontal="center" vertical="center" wrapText="1"/>
    </xf>
    <xf numFmtId="1" fontId="20" fillId="3" borderId="10" xfId="2" applyNumberFormat="1" applyFont="1" applyFill="1" applyBorder="1" applyAlignment="1">
      <alignment horizontal="center" vertical="center" wrapText="1"/>
    </xf>
    <xf numFmtId="4" fontId="20" fillId="3" borderId="10" xfId="10" applyNumberFormat="1" applyFont="1" applyFill="1" applyBorder="1" applyAlignment="1">
      <alignment horizontal="center" vertical="center" wrapText="1"/>
    </xf>
    <xf numFmtId="4" fontId="27" fillId="3" borderId="10" xfId="1" applyNumberFormat="1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165" fontId="20" fillId="3" borderId="2" xfId="2" applyNumberFormat="1" applyFont="1" applyFill="1" applyBorder="1" applyAlignment="1">
      <alignment horizontal="center" vertical="center" wrapText="1"/>
    </xf>
    <xf numFmtId="0" fontId="20" fillId="3" borderId="2" xfId="34" applyFont="1" applyFill="1" applyBorder="1" applyAlignment="1">
      <alignment horizontal="center" vertical="center" wrapText="1"/>
    </xf>
    <xf numFmtId="0" fontId="20" fillId="3" borderId="2" xfId="0" applyNumberFormat="1" applyFont="1" applyFill="1" applyBorder="1" applyAlignment="1">
      <alignment horizontal="center" vertical="center" wrapText="1"/>
    </xf>
    <xf numFmtId="1" fontId="20" fillId="3" borderId="2" xfId="13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165" fontId="20" fillId="3" borderId="10" xfId="2" applyNumberFormat="1" applyFont="1" applyFill="1" applyBorder="1" applyAlignment="1">
      <alignment horizontal="center" vertical="center" wrapText="1"/>
    </xf>
    <xf numFmtId="4" fontId="20" fillId="3" borderId="10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/>
    </xf>
    <xf numFmtId="3" fontId="30" fillId="3" borderId="2" xfId="0" applyNumberFormat="1" applyFont="1" applyFill="1" applyBorder="1" applyAlignment="1">
      <alignment horizontal="center" vertical="center"/>
    </xf>
    <xf numFmtId="4" fontId="30" fillId="3" borderId="2" xfId="0" applyNumberFormat="1" applyFont="1" applyFill="1" applyBorder="1" applyAlignment="1">
      <alignment horizontal="center" vertical="center" wrapText="1"/>
    </xf>
    <xf numFmtId="0" fontId="20" fillId="3" borderId="2" xfId="14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7" fillId="3" borderId="2" xfId="1" applyNumberFormat="1" applyFont="1" applyFill="1" applyBorder="1" applyAlignment="1">
      <alignment horizontal="center" vertical="center" wrapText="1"/>
    </xf>
    <xf numFmtId="49" fontId="27" fillId="3" borderId="2" xfId="36" applyNumberFormat="1" applyFont="1" applyFill="1" applyBorder="1" applyAlignment="1">
      <alignment horizontal="center" vertical="center" wrapText="1"/>
    </xf>
    <xf numFmtId="0" fontId="27" fillId="3" borderId="2" xfId="36" applyFont="1" applyFill="1" applyBorder="1" applyAlignment="1">
      <alignment horizontal="center" vertical="center" wrapText="1"/>
    </xf>
    <xf numFmtId="1" fontId="20" fillId="3" borderId="2" xfId="6" applyNumberFormat="1" applyFont="1" applyFill="1" applyBorder="1" applyAlignment="1">
      <alignment horizontal="center" vertical="center" wrapText="1"/>
    </xf>
    <xf numFmtId="0" fontId="27" fillId="3" borderId="12" xfId="1" applyFont="1" applyFill="1" applyBorder="1" applyAlignment="1">
      <alignment horizontal="center" vertical="center" wrapText="1"/>
    </xf>
    <xf numFmtId="0" fontId="20" fillId="3" borderId="12" xfId="1" applyFont="1" applyFill="1" applyBorder="1" applyAlignment="1">
      <alignment horizontal="center" vertical="center" wrapText="1"/>
    </xf>
    <xf numFmtId="0" fontId="20" fillId="3" borderId="12" xfId="6" applyFont="1" applyFill="1" applyBorder="1" applyAlignment="1">
      <alignment horizontal="center" vertical="center" wrapText="1"/>
    </xf>
    <xf numFmtId="1" fontId="20" fillId="3" borderId="12" xfId="1" applyNumberFormat="1" applyFont="1" applyFill="1" applyBorder="1" applyAlignment="1">
      <alignment horizontal="center" vertical="center" wrapText="1"/>
    </xf>
    <xf numFmtId="1" fontId="27" fillId="3" borderId="12" xfId="1" applyNumberFormat="1" applyFont="1" applyFill="1" applyBorder="1" applyAlignment="1">
      <alignment horizontal="center" vertical="center" wrapText="1"/>
    </xf>
    <xf numFmtId="1" fontId="28" fillId="3" borderId="12" xfId="1" applyNumberFormat="1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center" vertical="center" wrapText="1"/>
    </xf>
    <xf numFmtId="1" fontId="20" fillId="3" borderId="12" xfId="2" applyNumberFormat="1" applyFont="1" applyFill="1" applyBorder="1" applyAlignment="1">
      <alignment horizontal="center" vertical="center" wrapText="1"/>
    </xf>
    <xf numFmtId="4" fontId="20" fillId="3" borderId="12" xfId="2" applyNumberFormat="1" applyFont="1" applyFill="1" applyBorder="1" applyAlignment="1">
      <alignment horizontal="center" vertical="center" wrapText="1"/>
    </xf>
    <xf numFmtId="4" fontId="27" fillId="3" borderId="12" xfId="1" applyNumberFormat="1" applyFont="1" applyFill="1" applyBorder="1" applyAlignment="1">
      <alignment horizontal="center" vertical="center" wrapText="1"/>
    </xf>
  </cellXfs>
  <cellStyles count="37">
    <cellStyle name="Normal 12" xfId="30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29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2 2 3 2" xfId="31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30 2" xfId="32"/>
    <cellStyle name="Обычный 5" xfId="26"/>
    <cellStyle name="Обычный 6" xfId="27"/>
    <cellStyle name="Обычный 7" xfId="3"/>
    <cellStyle name="Обычный 8 4 2" xfId="16"/>
    <cellStyle name="Обычный_Лист1" xfId="33"/>
    <cellStyle name="Обычный_Лист1 3" xfId="34"/>
    <cellStyle name="Обычный_Лист2" xfId="36"/>
    <cellStyle name="Стиль 1" xfId="35"/>
    <cellStyle name="Стиль 1 2" xfId="28"/>
    <cellStyle name="Финансовый 10" xfId="7"/>
    <cellStyle name="Финансовый 11 2 3 2" xfId="13"/>
    <cellStyle name="Финансовый 2 10" xfId="2"/>
    <cellStyle name="Финансовый 2 10 2" xfId="25"/>
    <cellStyle name="Финансовый 2 2 2" xfId="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66"/>
  <sheetViews>
    <sheetView tabSelected="1" view="pageBreakPreview" zoomScale="60" zoomScaleNormal="100" workbookViewId="0">
      <pane ySplit="14" topLeftCell="A60" activePane="bottomLeft" state="frozen"/>
      <selection pane="bottomLeft" activeCell="G61" sqref="A61:G61"/>
    </sheetView>
  </sheetViews>
  <sheetFormatPr defaultRowHeight="12.75" customHeight="1"/>
  <cols>
    <col min="1" max="1" width="9.28515625" style="20" customWidth="1"/>
    <col min="2" max="2" width="23.28515625" style="20" customWidth="1"/>
    <col min="3" max="3" width="13.85546875" style="20" customWidth="1"/>
    <col min="4" max="4" width="20.42578125" style="20" customWidth="1"/>
    <col min="5" max="5" width="24" style="20" customWidth="1"/>
    <col min="6" max="6" width="26.7109375" style="20" customWidth="1"/>
    <col min="7" max="7" width="11.85546875" style="20" customWidth="1"/>
    <col min="8" max="8" width="14.5703125" style="20" customWidth="1"/>
    <col min="9" max="9" width="12.85546875" style="20" customWidth="1"/>
    <col min="10" max="10" width="22.5703125" style="20" customWidth="1"/>
    <col min="11" max="11" width="17.5703125" style="20" customWidth="1"/>
    <col min="12" max="12" width="25.5703125" style="20" customWidth="1"/>
    <col min="13" max="13" width="15.7109375" style="20" customWidth="1"/>
    <col min="14" max="14" width="15.85546875" style="20" customWidth="1"/>
    <col min="15" max="15" width="27.140625" style="20" customWidth="1"/>
    <col min="16" max="16" width="14.42578125" style="20" customWidth="1"/>
    <col min="17" max="17" width="10.85546875" style="20" customWidth="1"/>
    <col min="18" max="18" width="12.42578125" style="20" customWidth="1"/>
    <col min="19" max="19" width="14.7109375" style="20" customWidth="1"/>
    <col min="20" max="20" width="15.28515625" style="20" customWidth="1"/>
    <col min="21" max="21" width="18.5703125" style="20" customWidth="1"/>
    <col min="22" max="22" width="13.85546875" style="20" customWidth="1"/>
    <col min="23" max="23" width="13.28515625" style="20" customWidth="1"/>
    <col min="24" max="24" width="13.7109375" style="20" customWidth="1"/>
    <col min="25" max="26" width="9.140625" style="21"/>
    <col min="27" max="27" width="18" style="21" customWidth="1"/>
    <col min="28" max="16384" width="9.140625" style="21"/>
  </cols>
  <sheetData>
    <row r="2" spans="1:28" ht="19.5" customHeight="1">
      <c r="R2" s="1"/>
      <c r="S2" s="2"/>
      <c r="T2" s="3"/>
      <c r="U2" s="125" t="s">
        <v>23</v>
      </c>
      <c r="V2" s="125"/>
    </row>
    <row r="3" spans="1:28" ht="21.75" customHeight="1">
      <c r="R3" s="1"/>
      <c r="S3" s="129" t="s">
        <v>55</v>
      </c>
      <c r="T3" s="129"/>
      <c r="U3" s="129"/>
      <c r="V3" s="129"/>
    </row>
    <row r="4" spans="1:28" ht="12.75" customHeight="1">
      <c r="R4" s="1"/>
      <c r="S4" s="2"/>
      <c r="T4" s="4"/>
      <c r="U4" s="4"/>
      <c r="V4" s="4"/>
    </row>
    <row r="5" spans="1:28" ht="18.75" customHeight="1">
      <c r="R5" s="5"/>
      <c r="S5" s="6"/>
      <c r="T5" s="7"/>
      <c r="U5" s="126" t="s">
        <v>24</v>
      </c>
      <c r="V5" s="126"/>
    </row>
    <row r="6" spans="1:28" ht="36.75" customHeight="1">
      <c r="R6" s="5"/>
      <c r="S6" s="127" t="s">
        <v>50</v>
      </c>
      <c r="T6" s="127"/>
      <c r="U6" s="127"/>
      <c r="V6" s="127"/>
    </row>
    <row r="7" spans="1:28" ht="19.5" customHeight="1">
      <c r="R7" s="128" t="s">
        <v>51</v>
      </c>
      <c r="S7" s="128"/>
      <c r="T7" s="128"/>
      <c r="U7" s="128"/>
      <c r="V7" s="128"/>
      <c r="W7" s="22"/>
    </row>
    <row r="8" spans="1:28" ht="13.5" customHeight="1">
      <c r="R8" s="8"/>
      <c r="S8" s="8"/>
      <c r="T8" s="8"/>
      <c r="U8" s="8"/>
      <c r="V8" s="8"/>
      <c r="W8" s="22"/>
    </row>
    <row r="9" spans="1:28" ht="13.5" customHeight="1">
      <c r="R9" s="8"/>
      <c r="S9" s="8"/>
      <c r="T9" s="8"/>
      <c r="U9" s="8"/>
      <c r="V9" s="8"/>
      <c r="W9" s="22"/>
    </row>
    <row r="10" spans="1:28" ht="26.25" customHeight="1">
      <c r="A10" s="124" t="s">
        <v>54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</row>
    <row r="11" spans="1:28" ht="13.5" customHeight="1" thickBot="1"/>
    <row r="12" spans="1:28" ht="12.75" customHeight="1">
      <c r="A12" s="122" t="s">
        <v>0</v>
      </c>
      <c r="B12" s="122" t="s">
        <v>1</v>
      </c>
      <c r="C12" s="122" t="s">
        <v>26</v>
      </c>
      <c r="D12" s="122" t="s">
        <v>2</v>
      </c>
      <c r="E12" s="122" t="s">
        <v>3</v>
      </c>
      <c r="F12" s="122" t="s">
        <v>4</v>
      </c>
      <c r="G12" s="122" t="s">
        <v>5</v>
      </c>
      <c r="H12" s="122" t="s">
        <v>6</v>
      </c>
      <c r="I12" s="122" t="s">
        <v>7</v>
      </c>
      <c r="J12" s="122" t="s">
        <v>8</v>
      </c>
      <c r="K12" s="122" t="s">
        <v>9</v>
      </c>
      <c r="L12" s="122" t="s">
        <v>10</v>
      </c>
      <c r="M12" s="122" t="s">
        <v>11</v>
      </c>
      <c r="N12" s="122" t="s">
        <v>12</v>
      </c>
      <c r="O12" s="122" t="s">
        <v>13</v>
      </c>
      <c r="P12" s="122" t="s">
        <v>14</v>
      </c>
      <c r="Q12" s="122" t="s">
        <v>15</v>
      </c>
      <c r="R12" s="122" t="s">
        <v>16</v>
      </c>
      <c r="S12" s="122" t="s">
        <v>17</v>
      </c>
      <c r="T12" s="122" t="s">
        <v>18</v>
      </c>
      <c r="U12" s="122" t="s">
        <v>19</v>
      </c>
      <c r="V12" s="122" t="s">
        <v>20</v>
      </c>
      <c r="W12" s="131" t="s">
        <v>21</v>
      </c>
      <c r="X12" s="122" t="s">
        <v>22</v>
      </c>
    </row>
    <row r="13" spans="1:28" ht="93.75" customHeight="1" thickBot="1">
      <c r="A13" s="130"/>
      <c r="B13" s="130"/>
      <c r="C13" s="130"/>
      <c r="D13" s="130"/>
      <c r="E13" s="130"/>
      <c r="F13" s="123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23"/>
      <c r="W13" s="132"/>
      <c r="X13" s="123"/>
    </row>
    <row r="14" spans="1:28" ht="17.2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4">
        <v>18</v>
      </c>
      <c r="S14" s="24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</row>
    <row r="15" spans="1:28" s="17" customFormat="1">
      <c r="A15" s="25" t="s">
        <v>27</v>
      </c>
      <c r="B15" s="9"/>
      <c r="C15" s="10"/>
      <c r="D15" s="10"/>
      <c r="E15" s="10"/>
      <c r="F15" s="10"/>
      <c r="G15" s="19"/>
      <c r="H15" s="19"/>
      <c r="I15" s="19"/>
      <c r="J15" s="19"/>
      <c r="K15" s="19"/>
      <c r="L15" s="19"/>
      <c r="M15" s="19"/>
      <c r="N15" s="19"/>
      <c r="O15" s="19"/>
      <c r="P15" s="11"/>
      <c r="Q15" s="12"/>
      <c r="R15" s="13"/>
      <c r="S15" s="14"/>
      <c r="T15" s="26"/>
      <c r="U15" s="26"/>
      <c r="V15" s="10"/>
      <c r="W15" s="15"/>
      <c r="X15" s="10"/>
      <c r="Y15" s="16"/>
      <c r="Z15" s="16"/>
      <c r="AA15" s="16"/>
      <c r="AB15" s="16"/>
    </row>
    <row r="16" spans="1:28" s="28" customFormat="1">
      <c r="A16" s="27" t="s">
        <v>44</v>
      </c>
      <c r="B16" s="9"/>
      <c r="C16" s="10"/>
      <c r="D16" s="10"/>
      <c r="E16" s="10"/>
      <c r="F16" s="10"/>
      <c r="G16" s="19"/>
      <c r="H16" s="19"/>
      <c r="I16" s="19"/>
      <c r="J16" s="19"/>
      <c r="K16" s="19"/>
      <c r="L16" s="19"/>
      <c r="M16" s="19"/>
      <c r="N16" s="19"/>
      <c r="O16" s="19"/>
      <c r="P16" s="11"/>
      <c r="Q16" s="18"/>
      <c r="R16" s="13"/>
      <c r="S16" s="14"/>
      <c r="T16" s="26"/>
      <c r="U16" s="26"/>
      <c r="V16" s="10"/>
      <c r="W16" s="15"/>
      <c r="X16" s="10"/>
      <c r="AA16" s="16"/>
      <c r="AB16" s="16"/>
    </row>
    <row r="17" spans="1:28" s="45" customFormat="1" ht="76.5">
      <c r="A17" s="30" t="s">
        <v>100</v>
      </c>
      <c r="B17" s="57" t="s">
        <v>42</v>
      </c>
      <c r="C17" s="49" t="s">
        <v>101</v>
      </c>
      <c r="D17" s="49" t="s">
        <v>102</v>
      </c>
      <c r="E17" s="49" t="s">
        <v>103</v>
      </c>
      <c r="F17" s="49" t="s">
        <v>104</v>
      </c>
      <c r="G17" s="36" t="s">
        <v>84</v>
      </c>
      <c r="H17" s="35">
        <v>0</v>
      </c>
      <c r="I17" s="36">
        <v>471010000</v>
      </c>
      <c r="J17" s="36" t="s">
        <v>43</v>
      </c>
      <c r="K17" s="36" t="s">
        <v>85</v>
      </c>
      <c r="L17" s="35" t="s">
        <v>45</v>
      </c>
      <c r="M17" s="35" t="s">
        <v>46</v>
      </c>
      <c r="N17" s="36" t="s">
        <v>105</v>
      </c>
      <c r="O17" s="35" t="s">
        <v>47</v>
      </c>
      <c r="P17" s="51" t="s">
        <v>48</v>
      </c>
      <c r="Q17" s="33" t="s">
        <v>49</v>
      </c>
      <c r="R17" s="39">
        <v>2</v>
      </c>
      <c r="S17" s="40">
        <v>82330.35714285713</v>
      </c>
      <c r="T17" s="41">
        <f>R17*S17</f>
        <v>164660.71428571426</v>
      </c>
      <c r="U17" s="41">
        <f>T17*1.12</f>
        <v>184420</v>
      </c>
      <c r="V17" s="49"/>
      <c r="W17" s="36">
        <v>2015</v>
      </c>
      <c r="X17" s="105" t="s">
        <v>453</v>
      </c>
      <c r="Y17" s="59"/>
      <c r="Z17" s="59"/>
      <c r="AA17" s="44"/>
      <c r="AB17" s="44"/>
    </row>
    <row r="18" spans="1:28" s="45" customFormat="1" ht="76.5">
      <c r="A18" s="30" t="s">
        <v>106</v>
      </c>
      <c r="B18" s="57" t="s">
        <v>42</v>
      </c>
      <c r="C18" s="49" t="s">
        <v>107</v>
      </c>
      <c r="D18" s="49" t="s">
        <v>108</v>
      </c>
      <c r="E18" s="49" t="s">
        <v>109</v>
      </c>
      <c r="F18" s="69" t="s">
        <v>110</v>
      </c>
      <c r="G18" s="36" t="s">
        <v>84</v>
      </c>
      <c r="H18" s="35">
        <v>0</v>
      </c>
      <c r="I18" s="36">
        <v>471010000</v>
      </c>
      <c r="J18" s="36" t="s">
        <v>43</v>
      </c>
      <c r="K18" s="36" t="s">
        <v>85</v>
      </c>
      <c r="L18" s="35" t="s">
        <v>45</v>
      </c>
      <c r="M18" s="35" t="s">
        <v>46</v>
      </c>
      <c r="N18" s="36" t="s">
        <v>105</v>
      </c>
      <c r="O18" s="35" t="s">
        <v>47</v>
      </c>
      <c r="P18" s="51" t="s">
        <v>48</v>
      </c>
      <c r="Q18" s="33" t="s">
        <v>49</v>
      </c>
      <c r="R18" s="39">
        <v>3</v>
      </c>
      <c r="S18" s="40">
        <v>55982.142857142855</v>
      </c>
      <c r="T18" s="41">
        <f>R18*S18</f>
        <v>167946.42857142858</v>
      </c>
      <c r="U18" s="41">
        <f>T18*1.12</f>
        <v>188100.00000000003</v>
      </c>
      <c r="V18" s="49"/>
      <c r="W18" s="36">
        <v>2015</v>
      </c>
      <c r="X18" s="105" t="s">
        <v>453</v>
      </c>
      <c r="Y18" s="59"/>
      <c r="Z18" s="59"/>
      <c r="AA18" s="44"/>
      <c r="AB18" s="44"/>
    </row>
    <row r="19" spans="1:28" s="45" customFormat="1" ht="89.25">
      <c r="A19" s="30" t="s">
        <v>111</v>
      </c>
      <c r="B19" s="57" t="s">
        <v>42</v>
      </c>
      <c r="C19" s="66" t="s">
        <v>112</v>
      </c>
      <c r="D19" s="66" t="s">
        <v>113</v>
      </c>
      <c r="E19" s="66" t="s">
        <v>114</v>
      </c>
      <c r="F19" s="69" t="s">
        <v>115</v>
      </c>
      <c r="G19" s="36" t="s">
        <v>84</v>
      </c>
      <c r="H19" s="35">
        <v>0</v>
      </c>
      <c r="I19" s="36">
        <v>471010000</v>
      </c>
      <c r="J19" s="36" t="s">
        <v>43</v>
      </c>
      <c r="K19" s="36" t="s">
        <v>116</v>
      </c>
      <c r="L19" s="35" t="s">
        <v>45</v>
      </c>
      <c r="M19" s="35" t="s">
        <v>46</v>
      </c>
      <c r="N19" s="36" t="s">
        <v>117</v>
      </c>
      <c r="O19" s="35" t="s">
        <v>47</v>
      </c>
      <c r="P19" s="51" t="s">
        <v>48</v>
      </c>
      <c r="Q19" s="33" t="s">
        <v>49</v>
      </c>
      <c r="R19" s="39">
        <v>40</v>
      </c>
      <c r="S19" s="40">
        <v>4601</v>
      </c>
      <c r="T19" s="41">
        <f t="shared" ref="T19:T22" si="0">R19*S19</f>
        <v>184040</v>
      </c>
      <c r="U19" s="41">
        <f t="shared" ref="U19:U22" si="1">T19*1.12</f>
        <v>206124.80000000002</v>
      </c>
      <c r="V19" s="49"/>
      <c r="W19" s="36">
        <v>2015</v>
      </c>
      <c r="X19" s="49" t="s">
        <v>261</v>
      </c>
      <c r="Y19" s="59"/>
      <c r="Z19" s="59"/>
      <c r="AA19" s="44"/>
      <c r="AB19" s="44"/>
    </row>
    <row r="20" spans="1:28" s="45" customFormat="1" ht="76.5">
      <c r="A20" s="30" t="s">
        <v>118</v>
      </c>
      <c r="B20" s="57" t="s">
        <v>42</v>
      </c>
      <c r="C20" s="66" t="s">
        <v>119</v>
      </c>
      <c r="D20" s="66" t="s">
        <v>113</v>
      </c>
      <c r="E20" s="66" t="s">
        <v>120</v>
      </c>
      <c r="F20" s="69" t="s">
        <v>121</v>
      </c>
      <c r="G20" s="36" t="s">
        <v>84</v>
      </c>
      <c r="H20" s="35">
        <v>0</v>
      </c>
      <c r="I20" s="36">
        <v>471010000</v>
      </c>
      <c r="J20" s="36" t="s">
        <v>43</v>
      </c>
      <c r="K20" s="36" t="s">
        <v>116</v>
      </c>
      <c r="L20" s="35" t="s">
        <v>45</v>
      </c>
      <c r="M20" s="35" t="s">
        <v>46</v>
      </c>
      <c r="N20" s="36" t="s">
        <v>117</v>
      </c>
      <c r="O20" s="35" t="s">
        <v>47</v>
      </c>
      <c r="P20" s="51" t="s">
        <v>48</v>
      </c>
      <c r="Q20" s="33" t="s">
        <v>49</v>
      </c>
      <c r="R20" s="39">
        <v>40</v>
      </c>
      <c r="S20" s="81">
        <v>856</v>
      </c>
      <c r="T20" s="41">
        <f t="shared" si="0"/>
        <v>34240</v>
      </c>
      <c r="U20" s="41">
        <f t="shared" si="1"/>
        <v>38348.800000000003</v>
      </c>
      <c r="V20" s="49"/>
      <c r="W20" s="36">
        <v>2015</v>
      </c>
      <c r="X20" s="49" t="s">
        <v>261</v>
      </c>
      <c r="Y20" s="59"/>
      <c r="Z20" s="59"/>
      <c r="AA20" s="44"/>
      <c r="AB20" s="44"/>
    </row>
    <row r="21" spans="1:28" s="45" customFormat="1" ht="76.5">
      <c r="A21" s="30" t="s">
        <v>213</v>
      </c>
      <c r="B21" s="48" t="s">
        <v>42</v>
      </c>
      <c r="C21" s="86" t="s">
        <v>214</v>
      </c>
      <c r="D21" s="86" t="s">
        <v>215</v>
      </c>
      <c r="E21" s="86" t="s">
        <v>216</v>
      </c>
      <c r="F21" s="33" t="s">
        <v>217</v>
      </c>
      <c r="G21" s="36" t="s">
        <v>52</v>
      </c>
      <c r="H21" s="35">
        <v>0</v>
      </c>
      <c r="I21" s="36">
        <v>471010000</v>
      </c>
      <c r="J21" s="36" t="s">
        <v>43</v>
      </c>
      <c r="K21" s="36" t="s">
        <v>218</v>
      </c>
      <c r="L21" s="35" t="s">
        <v>45</v>
      </c>
      <c r="M21" s="35" t="s">
        <v>46</v>
      </c>
      <c r="N21" s="36" t="s">
        <v>219</v>
      </c>
      <c r="O21" s="35" t="s">
        <v>47</v>
      </c>
      <c r="P21" s="51" t="s">
        <v>48</v>
      </c>
      <c r="Q21" s="33" t="s">
        <v>49</v>
      </c>
      <c r="R21" s="39">
        <v>2</v>
      </c>
      <c r="S21" s="40">
        <v>237678.16</v>
      </c>
      <c r="T21" s="41">
        <f t="shared" si="0"/>
        <v>475356.32</v>
      </c>
      <c r="U21" s="41">
        <f t="shared" si="1"/>
        <v>532399.07840000011</v>
      </c>
      <c r="V21" s="49"/>
      <c r="W21" s="36">
        <v>2015</v>
      </c>
      <c r="X21" s="49" t="s">
        <v>463</v>
      </c>
      <c r="Y21" s="59"/>
      <c r="Z21" s="59"/>
      <c r="AA21" s="44"/>
      <c r="AB21" s="44"/>
    </row>
    <row r="22" spans="1:28" s="45" customFormat="1" ht="165.75">
      <c r="A22" s="30" t="s">
        <v>220</v>
      </c>
      <c r="B22" s="48" t="s">
        <v>42</v>
      </c>
      <c r="C22" s="86" t="s">
        <v>221</v>
      </c>
      <c r="D22" s="49" t="s">
        <v>222</v>
      </c>
      <c r="E22" s="86" t="s">
        <v>223</v>
      </c>
      <c r="F22" s="33" t="s">
        <v>224</v>
      </c>
      <c r="G22" s="36" t="s">
        <v>52</v>
      </c>
      <c r="H22" s="35">
        <v>0</v>
      </c>
      <c r="I22" s="36">
        <v>471010000</v>
      </c>
      <c r="J22" s="36" t="s">
        <v>43</v>
      </c>
      <c r="K22" s="36" t="s">
        <v>218</v>
      </c>
      <c r="L22" s="35" t="s">
        <v>45</v>
      </c>
      <c r="M22" s="35" t="s">
        <v>46</v>
      </c>
      <c r="N22" s="36" t="s">
        <v>219</v>
      </c>
      <c r="O22" s="35" t="s">
        <v>47</v>
      </c>
      <c r="P22" s="51" t="s">
        <v>48</v>
      </c>
      <c r="Q22" s="33" t="s">
        <v>49</v>
      </c>
      <c r="R22" s="39">
        <v>12</v>
      </c>
      <c r="S22" s="40">
        <v>33627.410000000003</v>
      </c>
      <c r="T22" s="41">
        <f t="shared" si="0"/>
        <v>403528.92000000004</v>
      </c>
      <c r="U22" s="41">
        <f t="shared" si="1"/>
        <v>451952.39040000009</v>
      </c>
      <c r="V22" s="49"/>
      <c r="W22" s="36">
        <v>2015</v>
      </c>
      <c r="X22" s="49" t="s">
        <v>463</v>
      </c>
      <c r="Y22" s="59"/>
      <c r="Z22" s="59"/>
      <c r="AA22" s="44"/>
      <c r="AB22" s="44"/>
    </row>
    <row r="23" spans="1:28" s="45" customFormat="1" ht="76.5">
      <c r="A23" s="30" t="s">
        <v>79</v>
      </c>
      <c r="B23" s="48" t="s">
        <v>42</v>
      </c>
      <c r="C23" s="49" t="s">
        <v>80</v>
      </c>
      <c r="D23" s="66" t="s">
        <v>81</v>
      </c>
      <c r="E23" s="49" t="s">
        <v>82</v>
      </c>
      <c r="F23" s="33" t="s">
        <v>83</v>
      </c>
      <c r="G23" s="36" t="s">
        <v>84</v>
      </c>
      <c r="H23" s="35">
        <v>0</v>
      </c>
      <c r="I23" s="36">
        <v>471010000</v>
      </c>
      <c r="J23" s="36" t="s">
        <v>43</v>
      </c>
      <c r="K23" s="36" t="s">
        <v>85</v>
      </c>
      <c r="L23" s="35" t="s">
        <v>45</v>
      </c>
      <c r="M23" s="35" t="s">
        <v>46</v>
      </c>
      <c r="N23" s="36" t="s">
        <v>86</v>
      </c>
      <c r="O23" s="35" t="s">
        <v>47</v>
      </c>
      <c r="P23" s="51" t="s">
        <v>48</v>
      </c>
      <c r="Q23" s="33" t="s">
        <v>49</v>
      </c>
      <c r="R23" s="39">
        <v>8</v>
      </c>
      <c r="S23" s="40">
        <v>5525.4800000000005</v>
      </c>
      <c r="T23" s="41">
        <f t="shared" ref="T23:T29" si="2">R23*S23</f>
        <v>44203.840000000004</v>
      </c>
      <c r="U23" s="41">
        <f t="shared" ref="U23:U29" si="3">T23*1.12</f>
        <v>49508.300800000012</v>
      </c>
      <c r="V23" s="49"/>
      <c r="W23" s="36">
        <v>2015</v>
      </c>
      <c r="X23" s="49" t="s">
        <v>464</v>
      </c>
      <c r="Y23" s="59"/>
      <c r="Z23" s="59"/>
      <c r="AA23" s="44"/>
      <c r="AB23" s="44"/>
    </row>
    <row r="24" spans="1:28" s="45" customFormat="1" ht="76.5">
      <c r="A24" s="30" t="s">
        <v>87</v>
      </c>
      <c r="B24" s="48" t="s">
        <v>42</v>
      </c>
      <c r="C24" s="66" t="s">
        <v>80</v>
      </c>
      <c r="D24" s="66" t="s">
        <v>81</v>
      </c>
      <c r="E24" s="66" t="s">
        <v>82</v>
      </c>
      <c r="F24" s="33" t="s">
        <v>88</v>
      </c>
      <c r="G24" s="36" t="s">
        <v>84</v>
      </c>
      <c r="H24" s="35">
        <v>0</v>
      </c>
      <c r="I24" s="36">
        <v>471010000</v>
      </c>
      <c r="J24" s="36" t="s">
        <v>43</v>
      </c>
      <c r="K24" s="36" t="s">
        <v>85</v>
      </c>
      <c r="L24" s="35" t="s">
        <v>45</v>
      </c>
      <c r="M24" s="35" t="s">
        <v>46</v>
      </c>
      <c r="N24" s="36" t="s">
        <v>86</v>
      </c>
      <c r="O24" s="35" t="s">
        <v>47</v>
      </c>
      <c r="P24" s="51" t="s">
        <v>48</v>
      </c>
      <c r="Q24" s="33" t="s">
        <v>49</v>
      </c>
      <c r="R24" s="39">
        <v>8</v>
      </c>
      <c r="S24" s="40">
        <v>5760.88</v>
      </c>
      <c r="T24" s="41">
        <f t="shared" si="2"/>
        <v>46087.040000000001</v>
      </c>
      <c r="U24" s="41">
        <f t="shared" si="3"/>
        <v>51617.484800000006</v>
      </c>
      <c r="V24" s="49"/>
      <c r="W24" s="36">
        <v>2015</v>
      </c>
      <c r="X24" s="49" t="s">
        <v>464</v>
      </c>
      <c r="Y24" s="59"/>
      <c r="Z24" s="59"/>
      <c r="AA24" s="44"/>
      <c r="AB24" s="44"/>
    </row>
    <row r="25" spans="1:28" s="45" customFormat="1" ht="102">
      <c r="A25" s="30" t="s">
        <v>89</v>
      </c>
      <c r="B25" s="48" t="s">
        <v>42</v>
      </c>
      <c r="C25" s="49" t="s">
        <v>90</v>
      </c>
      <c r="D25" s="66" t="s">
        <v>91</v>
      </c>
      <c r="E25" s="66" t="s">
        <v>92</v>
      </c>
      <c r="F25" s="33" t="s">
        <v>93</v>
      </c>
      <c r="G25" s="36" t="s">
        <v>84</v>
      </c>
      <c r="H25" s="35">
        <v>0</v>
      </c>
      <c r="I25" s="36">
        <v>471010000</v>
      </c>
      <c r="J25" s="36" t="s">
        <v>43</v>
      </c>
      <c r="K25" s="36" t="s">
        <v>85</v>
      </c>
      <c r="L25" s="35" t="s">
        <v>45</v>
      </c>
      <c r="M25" s="35" t="s">
        <v>46</v>
      </c>
      <c r="N25" s="36" t="s">
        <v>86</v>
      </c>
      <c r="O25" s="35" t="s">
        <v>47</v>
      </c>
      <c r="P25" s="51" t="s">
        <v>48</v>
      </c>
      <c r="Q25" s="33" t="s">
        <v>49</v>
      </c>
      <c r="R25" s="39">
        <v>8</v>
      </c>
      <c r="S25" s="67">
        <v>1717.3500000000001</v>
      </c>
      <c r="T25" s="41">
        <f t="shared" si="2"/>
        <v>13738.800000000001</v>
      </c>
      <c r="U25" s="41">
        <f t="shared" si="3"/>
        <v>15387.456000000002</v>
      </c>
      <c r="V25" s="49"/>
      <c r="W25" s="36">
        <v>2015</v>
      </c>
      <c r="X25" s="105" t="s">
        <v>484</v>
      </c>
      <c r="Y25" s="59"/>
      <c r="Z25" s="59"/>
      <c r="AA25" s="44"/>
      <c r="AB25" s="44"/>
    </row>
    <row r="26" spans="1:28" s="45" customFormat="1" ht="102">
      <c r="A26" s="30" t="s">
        <v>94</v>
      </c>
      <c r="B26" s="48" t="s">
        <v>42</v>
      </c>
      <c r="C26" s="68" t="s">
        <v>90</v>
      </c>
      <c r="D26" s="66" t="s">
        <v>91</v>
      </c>
      <c r="E26" s="66" t="s">
        <v>92</v>
      </c>
      <c r="F26" s="33" t="s">
        <v>95</v>
      </c>
      <c r="G26" s="36" t="s">
        <v>84</v>
      </c>
      <c r="H26" s="35">
        <v>0</v>
      </c>
      <c r="I26" s="36">
        <v>471010000</v>
      </c>
      <c r="J26" s="36" t="s">
        <v>43</v>
      </c>
      <c r="K26" s="36" t="s">
        <v>85</v>
      </c>
      <c r="L26" s="35" t="s">
        <v>45</v>
      </c>
      <c r="M26" s="35" t="s">
        <v>46</v>
      </c>
      <c r="N26" s="36" t="s">
        <v>86</v>
      </c>
      <c r="O26" s="35" t="s">
        <v>47</v>
      </c>
      <c r="P26" s="51" t="s">
        <v>48</v>
      </c>
      <c r="Q26" s="33" t="s">
        <v>49</v>
      </c>
      <c r="R26" s="39">
        <v>8</v>
      </c>
      <c r="S26" s="40">
        <v>2823.73</v>
      </c>
      <c r="T26" s="41">
        <f t="shared" si="2"/>
        <v>22589.84</v>
      </c>
      <c r="U26" s="41">
        <f t="shared" si="3"/>
        <v>25300.620800000004</v>
      </c>
      <c r="V26" s="49"/>
      <c r="W26" s="36">
        <v>2015</v>
      </c>
      <c r="X26" s="105" t="s">
        <v>484</v>
      </c>
      <c r="Y26" s="59"/>
      <c r="Z26" s="59"/>
      <c r="AA26" s="44"/>
      <c r="AB26" s="44"/>
    </row>
    <row r="27" spans="1:28" s="45" customFormat="1" ht="102">
      <c r="A27" s="30" t="s">
        <v>96</v>
      </c>
      <c r="B27" s="48" t="s">
        <v>42</v>
      </c>
      <c r="C27" s="68" t="s">
        <v>90</v>
      </c>
      <c r="D27" s="66" t="s">
        <v>91</v>
      </c>
      <c r="E27" s="66" t="s">
        <v>92</v>
      </c>
      <c r="F27" s="33" t="s">
        <v>97</v>
      </c>
      <c r="G27" s="36" t="s">
        <v>84</v>
      </c>
      <c r="H27" s="35">
        <v>0</v>
      </c>
      <c r="I27" s="36">
        <v>471010000</v>
      </c>
      <c r="J27" s="36" t="s">
        <v>43</v>
      </c>
      <c r="K27" s="36" t="s">
        <v>85</v>
      </c>
      <c r="L27" s="35" t="s">
        <v>45</v>
      </c>
      <c r="M27" s="35" t="s">
        <v>46</v>
      </c>
      <c r="N27" s="36" t="s">
        <v>86</v>
      </c>
      <c r="O27" s="35" t="s">
        <v>47</v>
      </c>
      <c r="P27" s="51" t="s">
        <v>48</v>
      </c>
      <c r="Q27" s="33" t="s">
        <v>49</v>
      </c>
      <c r="R27" s="39">
        <v>8</v>
      </c>
      <c r="S27" s="40">
        <v>2936.0800000000004</v>
      </c>
      <c r="T27" s="41">
        <f t="shared" si="2"/>
        <v>23488.640000000003</v>
      </c>
      <c r="U27" s="41">
        <f t="shared" si="3"/>
        <v>26307.276800000007</v>
      </c>
      <c r="V27" s="49"/>
      <c r="W27" s="36">
        <v>2015</v>
      </c>
      <c r="X27" s="105" t="s">
        <v>484</v>
      </c>
      <c r="Y27" s="59"/>
      <c r="Z27" s="59"/>
      <c r="AA27" s="44"/>
      <c r="AB27" s="44"/>
    </row>
    <row r="28" spans="1:28" s="45" customFormat="1" ht="102">
      <c r="A28" s="70" t="s">
        <v>98</v>
      </c>
      <c r="B28" s="71" t="s">
        <v>42</v>
      </c>
      <c r="C28" s="72" t="s">
        <v>90</v>
      </c>
      <c r="D28" s="72" t="s">
        <v>91</v>
      </c>
      <c r="E28" s="72" t="s">
        <v>92</v>
      </c>
      <c r="F28" s="73" t="s">
        <v>99</v>
      </c>
      <c r="G28" s="74" t="s">
        <v>84</v>
      </c>
      <c r="H28" s="75">
        <v>0</v>
      </c>
      <c r="I28" s="74">
        <v>471010000</v>
      </c>
      <c r="J28" s="74" t="s">
        <v>43</v>
      </c>
      <c r="K28" s="74" t="s">
        <v>85</v>
      </c>
      <c r="L28" s="75" t="s">
        <v>45</v>
      </c>
      <c r="M28" s="75" t="s">
        <v>46</v>
      </c>
      <c r="N28" s="74" t="s">
        <v>86</v>
      </c>
      <c r="O28" s="75" t="s">
        <v>47</v>
      </c>
      <c r="P28" s="76" t="s">
        <v>48</v>
      </c>
      <c r="Q28" s="73" t="s">
        <v>49</v>
      </c>
      <c r="R28" s="77">
        <v>36</v>
      </c>
      <c r="S28" s="78">
        <v>13533.36</v>
      </c>
      <c r="T28" s="79">
        <f t="shared" si="2"/>
        <v>487200.96</v>
      </c>
      <c r="U28" s="79">
        <f t="shared" si="3"/>
        <v>545665.07520000008</v>
      </c>
      <c r="V28" s="80"/>
      <c r="W28" s="74">
        <v>2015</v>
      </c>
      <c r="X28" s="105" t="s">
        <v>485</v>
      </c>
      <c r="Y28" s="59"/>
      <c r="Z28" s="59"/>
      <c r="AA28" s="44"/>
      <c r="AB28" s="44"/>
    </row>
    <row r="29" spans="1:28" s="45" customFormat="1" ht="114.75">
      <c r="A29" s="30" t="s">
        <v>206</v>
      </c>
      <c r="B29" s="48" t="s">
        <v>42</v>
      </c>
      <c r="C29" s="49" t="s">
        <v>207</v>
      </c>
      <c r="D29" s="49" t="s">
        <v>208</v>
      </c>
      <c r="E29" s="49" t="s">
        <v>209</v>
      </c>
      <c r="F29" s="32" t="s">
        <v>210</v>
      </c>
      <c r="G29" s="36" t="s">
        <v>84</v>
      </c>
      <c r="H29" s="35">
        <v>0</v>
      </c>
      <c r="I29" s="36">
        <v>471010000</v>
      </c>
      <c r="J29" s="36" t="s">
        <v>43</v>
      </c>
      <c r="K29" s="49" t="s">
        <v>116</v>
      </c>
      <c r="L29" s="35" t="s">
        <v>45</v>
      </c>
      <c r="M29" s="35" t="s">
        <v>46</v>
      </c>
      <c r="N29" s="36" t="s">
        <v>86</v>
      </c>
      <c r="O29" s="35" t="s">
        <v>47</v>
      </c>
      <c r="P29" s="51" t="s">
        <v>211</v>
      </c>
      <c r="Q29" s="83" t="s">
        <v>212</v>
      </c>
      <c r="R29" s="39">
        <v>50</v>
      </c>
      <c r="S29" s="40">
        <v>1351.41</v>
      </c>
      <c r="T29" s="41">
        <f t="shared" si="2"/>
        <v>67570.5</v>
      </c>
      <c r="U29" s="41">
        <f t="shared" si="3"/>
        <v>75678.960000000006</v>
      </c>
      <c r="V29" s="49"/>
      <c r="W29" s="36">
        <v>2015</v>
      </c>
      <c r="X29" s="105" t="s">
        <v>464</v>
      </c>
      <c r="Y29" s="59"/>
      <c r="Z29" s="59"/>
      <c r="AA29" s="44"/>
      <c r="AB29" s="44"/>
    </row>
    <row r="30" spans="1:28" s="45" customFormat="1" ht="76.5">
      <c r="A30" s="30" t="s">
        <v>197</v>
      </c>
      <c r="B30" s="48" t="s">
        <v>42</v>
      </c>
      <c r="C30" s="66" t="s">
        <v>198</v>
      </c>
      <c r="D30" s="66" t="s">
        <v>199</v>
      </c>
      <c r="E30" s="66" t="s">
        <v>200</v>
      </c>
      <c r="F30" s="32" t="s">
        <v>201</v>
      </c>
      <c r="G30" s="36" t="s">
        <v>84</v>
      </c>
      <c r="H30" s="35">
        <v>0</v>
      </c>
      <c r="I30" s="36">
        <v>471010000</v>
      </c>
      <c r="J30" s="36" t="s">
        <v>43</v>
      </c>
      <c r="K30" s="49" t="s">
        <v>116</v>
      </c>
      <c r="L30" s="35" t="s">
        <v>45</v>
      </c>
      <c r="M30" s="35" t="s">
        <v>46</v>
      </c>
      <c r="N30" s="36" t="s">
        <v>86</v>
      </c>
      <c r="O30" s="35" t="s">
        <v>47</v>
      </c>
      <c r="P30" s="51" t="s">
        <v>202</v>
      </c>
      <c r="Q30" s="83" t="s">
        <v>203</v>
      </c>
      <c r="R30" s="39">
        <v>50</v>
      </c>
      <c r="S30" s="40">
        <v>61</v>
      </c>
      <c r="T30" s="41">
        <f>R30*S30</f>
        <v>3050</v>
      </c>
      <c r="U30" s="41">
        <f>T30*1.12</f>
        <v>3416.0000000000005</v>
      </c>
      <c r="V30" s="49"/>
      <c r="W30" s="36">
        <v>2015</v>
      </c>
      <c r="X30" s="105" t="s">
        <v>463</v>
      </c>
      <c r="Y30" s="59"/>
      <c r="Z30" s="59"/>
      <c r="AA30" s="44"/>
      <c r="AB30" s="44"/>
    </row>
    <row r="31" spans="1:28" s="45" customFormat="1" ht="76.5">
      <c r="A31" s="30" t="s">
        <v>204</v>
      </c>
      <c r="B31" s="48" t="s">
        <v>42</v>
      </c>
      <c r="C31" s="66" t="s">
        <v>198</v>
      </c>
      <c r="D31" s="66" t="s">
        <v>199</v>
      </c>
      <c r="E31" s="66" t="s">
        <v>200</v>
      </c>
      <c r="F31" s="32" t="s">
        <v>205</v>
      </c>
      <c r="G31" s="36" t="s">
        <v>84</v>
      </c>
      <c r="H31" s="35">
        <v>0</v>
      </c>
      <c r="I31" s="36">
        <v>471010000</v>
      </c>
      <c r="J31" s="36" t="s">
        <v>43</v>
      </c>
      <c r="K31" s="49" t="s">
        <v>64</v>
      </c>
      <c r="L31" s="35" t="s">
        <v>45</v>
      </c>
      <c r="M31" s="35" t="s">
        <v>46</v>
      </c>
      <c r="N31" s="36" t="s">
        <v>86</v>
      </c>
      <c r="O31" s="35" t="s">
        <v>47</v>
      </c>
      <c r="P31" s="51" t="s">
        <v>202</v>
      </c>
      <c r="Q31" s="83" t="s">
        <v>203</v>
      </c>
      <c r="R31" s="39">
        <v>50</v>
      </c>
      <c r="S31" s="81">
        <v>65</v>
      </c>
      <c r="T31" s="41">
        <f>R31*S31</f>
        <v>3250</v>
      </c>
      <c r="U31" s="41">
        <f>T31*1.12</f>
        <v>3640.0000000000005</v>
      </c>
      <c r="V31" s="49"/>
      <c r="W31" s="36">
        <v>2015</v>
      </c>
      <c r="X31" s="105" t="s">
        <v>463</v>
      </c>
      <c r="Y31" s="59"/>
      <c r="Z31" s="59"/>
      <c r="AA31" s="44"/>
      <c r="AB31" s="44"/>
    </row>
    <row r="32" spans="1:28" s="45" customFormat="1" ht="76.5">
      <c r="A32" s="30" t="s">
        <v>161</v>
      </c>
      <c r="B32" s="48" t="s">
        <v>42</v>
      </c>
      <c r="C32" s="66" t="s">
        <v>162</v>
      </c>
      <c r="D32" s="66" t="s">
        <v>163</v>
      </c>
      <c r="E32" s="66" t="s">
        <v>164</v>
      </c>
      <c r="F32" s="32" t="s">
        <v>165</v>
      </c>
      <c r="G32" s="36" t="s">
        <v>84</v>
      </c>
      <c r="H32" s="35">
        <v>0</v>
      </c>
      <c r="I32" s="36">
        <v>471010000</v>
      </c>
      <c r="J32" s="36" t="s">
        <v>43</v>
      </c>
      <c r="K32" s="49" t="s">
        <v>85</v>
      </c>
      <c r="L32" s="35" t="s">
        <v>45</v>
      </c>
      <c r="M32" s="35" t="s">
        <v>46</v>
      </c>
      <c r="N32" s="36" t="s">
        <v>86</v>
      </c>
      <c r="O32" s="35" t="s">
        <v>47</v>
      </c>
      <c r="P32" s="51" t="s">
        <v>166</v>
      </c>
      <c r="Q32" s="83" t="s">
        <v>167</v>
      </c>
      <c r="R32" s="39">
        <v>6</v>
      </c>
      <c r="S32" s="81">
        <v>870</v>
      </c>
      <c r="T32" s="41">
        <f t="shared" ref="T32:T39" si="4">R32*S32</f>
        <v>5220</v>
      </c>
      <c r="U32" s="41">
        <f t="shared" ref="U32:U39" si="5">T32*1.12</f>
        <v>5846.4000000000005</v>
      </c>
      <c r="V32" s="49"/>
      <c r="W32" s="36">
        <v>2015</v>
      </c>
      <c r="X32" s="105" t="s">
        <v>487</v>
      </c>
      <c r="Y32" s="59"/>
      <c r="Z32" s="59"/>
      <c r="AA32" s="44"/>
      <c r="AB32" s="44"/>
    </row>
    <row r="33" spans="1:28" s="45" customFormat="1" ht="63.75" customHeight="1">
      <c r="A33" s="30" t="s">
        <v>168</v>
      </c>
      <c r="B33" s="48" t="s">
        <v>42</v>
      </c>
      <c r="C33" s="66" t="s">
        <v>169</v>
      </c>
      <c r="D33" s="66" t="s">
        <v>163</v>
      </c>
      <c r="E33" s="66" t="s">
        <v>170</v>
      </c>
      <c r="F33" s="32" t="s">
        <v>171</v>
      </c>
      <c r="G33" s="36" t="s">
        <v>84</v>
      </c>
      <c r="H33" s="35">
        <v>0</v>
      </c>
      <c r="I33" s="36">
        <v>471010000</v>
      </c>
      <c r="J33" s="36" t="s">
        <v>43</v>
      </c>
      <c r="K33" s="49" t="s">
        <v>85</v>
      </c>
      <c r="L33" s="35" t="s">
        <v>45</v>
      </c>
      <c r="M33" s="35" t="s">
        <v>46</v>
      </c>
      <c r="N33" s="36" t="s">
        <v>86</v>
      </c>
      <c r="O33" s="35" t="s">
        <v>47</v>
      </c>
      <c r="P33" s="51" t="s">
        <v>166</v>
      </c>
      <c r="Q33" s="83" t="s">
        <v>167</v>
      </c>
      <c r="R33" s="39">
        <v>6</v>
      </c>
      <c r="S33" s="81">
        <v>790</v>
      </c>
      <c r="T33" s="41">
        <f t="shared" si="4"/>
        <v>4740</v>
      </c>
      <c r="U33" s="41">
        <f t="shared" si="5"/>
        <v>5308.8</v>
      </c>
      <c r="V33" s="49"/>
      <c r="W33" s="36">
        <v>2015</v>
      </c>
      <c r="X33" s="105" t="s">
        <v>487</v>
      </c>
      <c r="Y33" s="59"/>
      <c r="Z33" s="59"/>
      <c r="AA33" s="44"/>
      <c r="AB33" s="44"/>
    </row>
    <row r="34" spans="1:28" s="45" customFormat="1" ht="76.5">
      <c r="A34" s="30" t="s">
        <v>172</v>
      </c>
      <c r="B34" s="48" t="s">
        <v>42</v>
      </c>
      <c r="C34" s="66" t="s">
        <v>173</v>
      </c>
      <c r="D34" s="66" t="s">
        <v>163</v>
      </c>
      <c r="E34" s="66" t="s">
        <v>174</v>
      </c>
      <c r="F34" s="32" t="s">
        <v>175</v>
      </c>
      <c r="G34" s="36" t="s">
        <v>84</v>
      </c>
      <c r="H34" s="35">
        <v>0</v>
      </c>
      <c r="I34" s="36">
        <v>471010000</v>
      </c>
      <c r="J34" s="36" t="s">
        <v>43</v>
      </c>
      <c r="K34" s="49" t="s">
        <v>85</v>
      </c>
      <c r="L34" s="35" t="s">
        <v>45</v>
      </c>
      <c r="M34" s="35" t="s">
        <v>46</v>
      </c>
      <c r="N34" s="36" t="s">
        <v>86</v>
      </c>
      <c r="O34" s="35" t="s">
        <v>47</v>
      </c>
      <c r="P34" s="51" t="s">
        <v>166</v>
      </c>
      <c r="Q34" s="83" t="s">
        <v>167</v>
      </c>
      <c r="R34" s="39">
        <v>6</v>
      </c>
      <c r="S34" s="40">
        <v>790</v>
      </c>
      <c r="T34" s="41">
        <f t="shared" si="4"/>
        <v>4740</v>
      </c>
      <c r="U34" s="41">
        <f t="shared" si="5"/>
        <v>5308.8</v>
      </c>
      <c r="V34" s="49"/>
      <c r="W34" s="36">
        <v>2015</v>
      </c>
      <c r="X34" s="105" t="s">
        <v>487</v>
      </c>
      <c r="Y34" s="59"/>
      <c r="Z34" s="59"/>
      <c r="AA34" s="44"/>
      <c r="AB34" s="44"/>
    </row>
    <row r="35" spans="1:28" s="45" customFormat="1" ht="76.5">
      <c r="A35" s="30" t="s">
        <v>176</v>
      </c>
      <c r="B35" s="48" t="s">
        <v>42</v>
      </c>
      <c r="C35" s="66" t="s">
        <v>177</v>
      </c>
      <c r="D35" s="66" t="s">
        <v>178</v>
      </c>
      <c r="E35" s="66" t="s">
        <v>179</v>
      </c>
      <c r="F35" s="32" t="s">
        <v>180</v>
      </c>
      <c r="G35" s="36" t="s">
        <v>84</v>
      </c>
      <c r="H35" s="35">
        <v>0</v>
      </c>
      <c r="I35" s="36">
        <v>471010000</v>
      </c>
      <c r="J35" s="36" t="s">
        <v>43</v>
      </c>
      <c r="K35" s="36" t="s">
        <v>127</v>
      </c>
      <c r="L35" s="35" t="s">
        <v>45</v>
      </c>
      <c r="M35" s="35" t="s">
        <v>46</v>
      </c>
      <c r="N35" s="36" t="s">
        <v>86</v>
      </c>
      <c r="O35" s="35" t="s">
        <v>47</v>
      </c>
      <c r="P35" s="51" t="s">
        <v>166</v>
      </c>
      <c r="Q35" s="83" t="s">
        <v>167</v>
      </c>
      <c r="R35" s="39">
        <v>10</v>
      </c>
      <c r="S35" s="40">
        <v>1400</v>
      </c>
      <c r="T35" s="41">
        <f t="shared" si="4"/>
        <v>14000</v>
      </c>
      <c r="U35" s="41">
        <f t="shared" si="5"/>
        <v>15680.000000000002</v>
      </c>
      <c r="V35" s="49"/>
      <c r="W35" s="36">
        <v>2015</v>
      </c>
      <c r="X35" s="105" t="s">
        <v>487</v>
      </c>
      <c r="Y35" s="59"/>
      <c r="Z35" s="59"/>
      <c r="AA35" s="44"/>
      <c r="AB35" s="44"/>
    </row>
    <row r="36" spans="1:28" s="45" customFormat="1" ht="76.5">
      <c r="A36" s="30" t="s">
        <v>181</v>
      </c>
      <c r="B36" s="48" t="s">
        <v>42</v>
      </c>
      <c r="C36" s="66" t="s">
        <v>177</v>
      </c>
      <c r="D36" s="66" t="s">
        <v>178</v>
      </c>
      <c r="E36" s="66" t="s">
        <v>179</v>
      </c>
      <c r="F36" s="32" t="s">
        <v>182</v>
      </c>
      <c r="G36" s="36" t="s">
        <v>84</v>
      </c>
      <c r="H36" s="35">
        <v>0</v>
      </c>
      <c r="I36" s="36">
        <v>471010000</v>
      </c>
      <c r="J36" s="36" t="s">
        <v>43</v>
      </c>
      <c r="K36" s="49" t="s">
        <v>127</v>
      </c>
      <c r="L36" s="35" t="s">
        <v>45</v>
      </c>
      <c r="M36" s="35" t="s">
        <v>46</v>
      </c>
      <c r="N36" s="36" t="s">
        <v>86</v>
      </c>
      <c r="O36" s="35" t="s">
        <v>47</v>
      </c>
      <c r="P36" s="51" t="s">
        <v>166</v>
      </c>
      <c r="Q36" s="83" t="s">
        <v>167</v>
      </c>
      <c r="R36" s="39">
        <v>10</v>
      </c>
      <c r="S36" s="40">
        <v>1400</v>
      </c>
      <c r="T36" s="41">
        <f t="shared" si="4"/>
        <v>14000</v>
      </c>
      <c r="U36" s="41">
        <f t="shared" si="5"/>
        <v>15680.000000000002</v>
      </c>
      <c r="V36" s="49"/>
      <c r="W36" s="36">
        <v>2015</v>
      </c>
      <c r="X36" s="105" t="s">
        <v>487</v>
      </c>
      <c r="Y36" s="59"/>
      <c r="Z36" s="59"/>
      <c r="AA36" s="44"/>
      <c r="AB36" s="44"/>
    </row>
    <row r="37" spans="1:28" s="45" customFormat="1" ht="76.5">
      <c r="A37" s="30" t="s">
        <v>183</v>
      </c>
      <c r="B37" s="48" t="s">
        <v>42</v>
      </c>
      <c r="C37" s="66" t="s">
        <v>177</v>
      </c>
      <c r="D37" s="66" t="s">
        <v>178</v>
      </c>
      <c r="E37" s="66" t="s">
        <v>179</v>
      </c>
      <c r="F37" s="32" t="s">
        <v>184</v>
      </c>
      <c r="G37" s="36" t="s">
        <v>84</v>
      </c>
      <c r="H37" s="35">
        <v>0</v>
      </c>
      <c r="I37" s="36">
        <v>471010000</v>
      </c>
      <c r="J37" s="36" t="s">
        <v>43</v>
      </c>
      <c r="K37" s="49" t="s">
        <v>127</v>
      </c>
      <c r="L37" s="35" t="s">
        <v>45</v>
      </c>
      <c r="M37" s="35" t="s">
        <v>46</v>
      </c>
      <c r="N37" s="36" t="s">
        <v>86</v>
      </c>
      <c r="O37" s="35" t="s">
        <v>47</v>
      </c>
      <c r="P37" s="51" t="s">
        <v>166</v>
      </c>
      <c r="Q37" s="83" t="s">
        <v>167</v>
      </c>
      <c r="R37" s="39">
        <v>10</v>
      </c>
      <c r="S37" s="40">
        <v>1400</v>
      </c>
      <c r="T37" s="41">
        <f t="shared" si="4"/>
        <v>14000</v>
      </c>
      <c r="U37" s="41">
        <f t="shared" si="5"/>
        <v>15680.000000000002</v>
      </c>
      <c r="V37" s="49"/>
      <c r="W37" s="36">
        <v>2015</v>
      </c>
      <c r="X37" s="105" t="s">
        <v>487</v>
      </c>
      <c r="Y37" s="59"/>
      <c r="Z37" s="59"/>
      <c r="AA37" s="44"/>
      <c r="AB37" s="44"/>
    </row>
    <row r="38" spans="1:28" s="45" customFormat="1" ht="76.5">
      <c r="A38" s="30" t="s">
        <v>185</v>
      </c>
      <c r="B38" s="48" t="s">
        <v>42</v>
      </c>
      <c r="C38" s="66" t="s">
        <v>186</v>
      </c>
      <c r="D38" s="66" t="s">
        <v>187</v>
      </c>
      <c r="E38" s="66" t="s">
        <v>188</v>
      </c>
      <c r="F38" s="32" t="s">
        <v>189</v>
      </c>
      <c r="G38" s="36" t="s">
        <v>84</v>
      </c>
      <c r="H38" s="35">
        <v>0</v>
      </c>
      <c r="I38" s="36">
        <v>471010000</v>
      </c>
      <c r="J38" s="36" t="s">
        <v>43</v>
      </c>
      <c r="K38" s="49" t="s">
        <v>127</v>
      </c>
      <c r="L38" s="35" t="s">
        <v>45</v>
      </c>
      <c r="M38" s="35" t="s">
        <v>46</v>
      </c>
      <c r="N38" s="36" t="s">
        <v>86</v>
      </c>
      <c r="O38" s="35" t="s">
        <v>47</v>
      </c>
      <c r="P38" s="51" t="s">
        <v>166</v>
      </c>
      <c r="Q38" s="83" t="s">
        <v>167</v>
      </c>
      <c r="R38" s="39">
        <v>15</v>
      </c>
      <c r="S38" s="40">
        <v>1498</v>
      </c>
      <c r="T38" s="41">
        <f t="shared" si="4"/>
        <v>22470</v>
      </c>
      <c r="U38" s="41">
        <f t="shared" si="5"/>
        <v>25166.400000000001</v>
      </c>
      <c r="V38" s="49"/>
      <c r="W38" s="36">
        <v>2015</v>
      </c>
      <c r="X38" s="105" t="s">
        <v>487</v>
      </c>
      <c r="Y38" s="59"/>
      <c r="Z38" s="59"/>
      <c r="AA38" s="44"/>
      <c r="AB38" s="44"/>
    </row>
    <row r="39" spans="1:28" s="45" customFormat="1" ht="76.5">
      <c r="A39" s="30" t="s">
        <v>190</v>
      </c>
      <c r="B39" s="48" t="s">
        <v>42</v>
      </c>
      <c r="C39" s="66" t="s">
        <v>186</v>
      </c>
      <c r="D39" s="66" t="s">
        <v>187</v>
      </c>
      <c r="E39" s="66" t="s">
        <v>188</v>
      </c>
      <c r="F39" s="32" t="s">
        <v>191</v>
      </c>
      <c r="G39" s="36" t="s">
        <v>84</v>
      </c>
      <c r="H39" s="35">
        <v>0</v>
      </c>
      <c r="I39" s="36">
        <v>471010000</v>
      </c>
      <c r="J39" s="36" t="s">
        <v>43</v>
      </c>
      <c r="K39" s="49" t="s">
        <v>127</v>
      </c>
      <c r="L39" s="35" t="s">
        <v>45</v>
      </c>
      <c r="M39" s="35" t="s">
        <v>46</v>
      </c>
      <c r="N39" s="36" t="s">
        <v>86</v>
      </c>
      <c r="O39" s="35" t="s">
        <v>47</v>
      </c>
      <c r="P39" s="51" t="s">
        <v>166</v>
      </c>
      <c r="Q39" s="83" t="s">
        <v>167</v>
      </c>
      <c r="R39" s="39">
        <v>15</v>
      </c>
      <c r="S39" s="40">
        <v>1498</v>
      </c>
      <c r="T39" s="41">
        <f t="shared" si="4"/>
        <v>22470</v>
      </c>
      <c r="U39" s="41">
        <f t="shared" si="5"/>
        <v>25166.400000000001</v>
      </c>
      <c r="V39" s="49"/>
      <c r="W39" s="36">
        <v>2015</v>
      </c>
      <c r="X39" s="105" t="s">
        <v>487</v>
      </c>
      <c r="Y39" s="59"/>
      <c r="Z39" s="59"/>
      <c r="AA39" s="44"/>
      <c r="AB39" s="44"/>
    </row>
    <row r="40" spans="1:28" s="45" customFormat="1" ht="76.5">
      <c r="A40" s="30" t="s">
        <v>154</v>
      </c>
      <c r="B40" s="48" t="s">
        <v>42</v>
      </c>
      <c r="C40" s="66" t="s">
        <v>155</v>
      </c>
      <c r="D40" s="66" t="s">
        <v>156</v>
      </c>
      <c r="E40" s="66" t="s">
        <v>157</v>
      </c>
      <c r="F40" s="32" t="s">
        <v>158</v>
      </c>
      <c r="G40" s="36" t="s">
        <v>84</v>
      </c>
      <c r="H40" s="35">
        <v>0</v>
      </c>
      <c r="I40" s="36">
        <v>471010000</v>
      </c>
      <c r="J40" s="36" t="s">
        <v>43</v>
      </c>
      <c r="K40" s="49" t="s">
        <v>127</v>
      </c>
      <c r="L40" s="35" t="s">
        <v>45</v>
      </c>
      <c r="M40" s="35" t="s">
        <v>46</v>
      </c>
      <c r="N40" s="36" t="s">
        <v>128</v>
      </c>
      <c r="O40" s="35" t="s">
        <v>47</v>
      </c>
      <c r="P40" s="51" t="s">
        <v>48</v>
      </c>
      <c r="Q40" s="83" t="s">
        <v>49</v>
      </c>
      <c r="R40" s="39">
        <v>1</v>
      </c>
      <c r="S40" s="40">
        <v>7850</v>
      </c>
      <c r="T40" s="41">
        <f t="shared" ref="T40:T42" si="6">R40*S40</f>
        <v>7850</v>
      </c>
      <c r="U40" s="41">
        <f t="shared" ref="U40:U42" si="7">T40*1.12</f>
        <v>8792</v>
      </c>
      <c r="V40" s="49"/>
      <c r="W40" s="36">
        <v>2015</v>
      </c>
      <c r="X40" s="105" t="s">
        <v>487</v>
      </c>
      <c r="Y40" s="59"/>
      <c r="Z40" s="59"/>
      <c r="AA40" s="44"/>
      <c r="AB40" s="44"/>
    </row>
    <row r="41" spans="1:28" s="45" customFormat="1" ht="76.5">
      <c r="A41" s="30" t="s">
        <v>159</v>
      </c>
      <c r="B41" s="48" t="s">
        <v>42</v>
      </c>
      <c r="C41" s="49" t="s">
        <v>155</v>
      </c>
      <c r="D41" s="49" t="s">
        <v>156</v>
      </c>
      <c r="E41" s="49" t="s">
        <v>157</v>
      </c>
      <c r="F41" s="32" t="s">
        <v>160</v>
      </c>
      <c r="G41" s="36" t="s">
        <v>84</v>
      </c>
      <c r="H41" s="35">
        <v>0</v>
      </c>
      <c r="I41" s="36">
        <v>471010000</v>
      </c>
      <c r="J41" s="36" t="s">
        <v>43</v>
      </c>
      <c r="K41" s="49" t="s">
        <v>127</v>
      </c>
      <c r="L41" s="35" t="s">
        <v>45</v>
      </c>
      <c r="M41" s="35" t="s">
        <v>46</v>
      </c>
      <c r="N41" s="36" t="s">
        <v>128</v>
      </c>
      <c r="O41" s="35" t="s">
        <v>47</v>
      </c>
      <c r="P41" s="51" t="s">
        <v>48</v>
      </c>
      <c r="Q41" s="83" t="s">
        <v>49</v>
      </c>
      <c r="R41" s="39">
        <v>1</v>
      </c>
      <c r="S41" s="40">
        <v>9200</v>
      </c>
      <c r="T41" s="41">
        <f t="shared" si="6"/>
        <v>9200</v>
      </c>
      <c r="U41" s="41">
        <f t="shared" si="7"/>
        <v>10304.000000000002</v>
      </c>
      <c r="V41" s="49"/>
      <c r="W41" s="36">
        <v>2015</v>
      </c>
      <c r="X41" s="105" t="s">
        <v>487</v>
      </c>
      <c r="Y41" s="59"/>
      <c r="Z41" s="59"/>
      <c r="AA41" s="44"/>
      <c r="AB41" s="44"/>
    </row>
    <row r="42" spans="1:28" s="45" customFormat="1" ht="76.5">
      <c r="A42" s="30" t="s">
        <v>192</v>
      </c>
      <c r="B42" s="48" t="s">
        <v>42</v>
      </c>
      <c r="C42" s="49" t="s">
        <v>193</v>
      </c>
      <c r="D42" s="49" t="s">
        <v>194</v>
      </c>
      <c r="E42" s="49" t="s">
        <v>195</v>
      </c>
      <c r="F42" s="32" t="s">
        <v>196</v>
      </c>
      <c r="G42" s="36" t="s">
        <v>84</v>
      </c>
      <c r="H42" s="35">
        <v>0</v>
      </c>
      <c r="I42" s="36">
        <v>471010000</v>
      </c>
      <c r="J42" s="36" t="s">
        <v>43</v>
      </c>
      <c r="K42" s="49" t="s">
        <v>127</v>
      </c>
      <c r="L42" s="35" t="s">
        <v>45</v>
      </c>
      <c r="M42" s="35" t="s">
        <v>46</v>
      </c>
      <c r="N42" s="36" t="s">
        <v>128</v>
      </c>
      <c r="O42" s="35" t="s">
        <v>47</v>
      </c>
      <c r="P42" s="51" t="s">
        <v>48</v>
      </c>
      <c r="Q42" s="83" t="s">
        <v>49</v>
      </c>
      <c r="R42" s="39">
        <v>60</v>
      </c>
      <c r="S42" s="40">
        <v>775</v>
      </c>
      <c r="T42" s="41">
        <f t="shared" si="6"/>
        <v>46500</v>
      </c>
      <c r="U42" s="41">
        <f t="shared" si="7"/>
        <v>52080.000000000007</v>
      </c>
      <c r="V42" s="49"/>
      <c r="W42" s="36">
        <v>2015</v>
      </c>
      <c r="X42" s="105" t="s">
        <v>488</v>
      </c>
      <c r="Y42" s="59"/>
      <c r="Z42" s="59"/>
      <c r="AA42" s="44"/>
      <c r="AB42" s="44"/>
    </row>
    <row r="43" spans="1:28" s="45" customFormat="1" ht="102">
      <c r="A43" s="30" t="s">
        <v>122</v>
      </c>
      <c r="B43" s="48" t="s">
        <v>42</v>
      </c>
      <c r="C43" s="82" t="s">
        <v>123</v>
      </c>
      <c r="D43" s="60" t="s">
        <v>124</v>
      </c>
      <c r="E43" s="60" t="s">
        <v>125</v>
      </c>
      <c r="F43" s="32" t="s">
        <v>126</v>
      </c>
      <c r="G43" s="36" t="s">
        <v>84</v>
      </c>
      <c r="H43" s="35">
        <v>0</v>
      </c>
      <c r="I43" s="36">
        <v>471010000</v>
      </c>
      <c r="J43" s="36" t="s">
        <v>43</v>
      </c>
      <c r="K43" s="49" t="s">
        <v>127</v>
      </c>
      <c r="L43" s="35" t="s">
        <v>45</v>
      </c>
      <c r="M43" s="35" t="s">
        <v>46</v>
      </c>
      <c r="N43" s="36" t="s">
        <v>128</v>
      </c>
      <c r="O43" s="35" t="s">
        <v>47</v>
      </c>
      <c r="P43" s="51" t="s">
        <v>48</v>
      </c>
      <c r="Q43" s="83" t="s">
        <v>49</v>
      </c>
      <c r="R43" s="39">
        <v>1</v>
      </c>
      <c r="S43" s="40">
        <v>13268</v>
      </c>
      <c r="T43" s="41">
        <f t="shared" ref="T43:T61" si="8">R43*S43</f>
        <v>13268</v>
      </c>
      <c r="U43" s="41">
        <f t="shared" ref="U43:U61" si="9">T43*1.12</f>
        <v>14860.160000000002</v>
      </c>
      <c r="V43" s="49"/>
      <c r="W43" s="36">
        <v>2015</v>
      </c>
      <c r="X43" s="105" t="s">
        <v>487</v>
      </c>
      <c r="Y43" s="59"/>
      <c r="Z43" s="59"/>
      <c r="AA43" s="44"/>
      <c r="AB43" s="44"/>
    </row>
    <row r="44" spans="1:28" s="45" customFormat="1" ht="76.5">
      <c r="A44" s="30" t="s">
        <v>129</v>
      </c>
      <c r="B44" s="48" t="s">
        <v>42</v>
      </c>
      <c r="C44" s="66" t="s">
        <v>130</v>
      </c>
      <c r="D44" s="66" t="s">
        <v>131</v>
      </c>
      <c r="E44" s="66" t="s">
        <v>132</v>
      </c>
      <c r="F44" s="32" t="s">
        <v>133</v>
      </c>
      <c r="G44" s="36" t="s">
        <v>84</v>
      </c>
      <c r="H44" s="35">
        <v>0</v>
      </c>
      <c r="I44" s="36">
        <v>471010000</v>
      </c>
      <c r="J44" s="36" t="s">
        <v>43</v>
      </c>
      <c r="K44" s="49" t="s">
        <v>127</v>
      </c>
      <c r="L44" s="35" t="s">
        <v>45</v>
      </c>
      <c r="M44" s="35" t="s">
        <v>46</v>
      </c>
      <c r="N44" s="36" t="s">
        <v>128</v>
      </c>
      <c r="O44" s="35" t="s">
        <v>47</v>
      </c>
      <c r="P44" s="51" t="s">
        <v>48</v>
      </c>
      <c r="Q44" s="83" t="s">
        <v>49</v>
      </c>
      <c r="R44" s="39">
        <v>1</v>
      </c>
      <c r="S44" s="40">
        <v>8774</v>
      </c>
      <c r="T44" s="41">
        <f t="shared" si="8"/>
        <v>8774</v>
      </c>
      <c r="U44" s="41">
        <f t="shared" si="9"/>
        <v>9826.880000000001</v>
      </c>
      <c r="V44" s="49"/>
      <c r="W44" s="36">
        <v>2015</v>
      </c>
      <c r="X44" s="105" t="s">
        <v>487</v>
      </c>
      <c r="Y44" s="59"/>
      <c r="Z44" s="59"/>
      <c r="AA44" s="44"/>
      <c r="AB44" s="44"/>
    </row>
    <row r="45" spans="1:28" s="45" customFormat="1" ht="76.5">
      <c r="A45" s="30" t="s">
        <v>134</v>
      </c>
      <c r="B45" s="48" t="s">
        <v>42</v>
      </c>
      <c r="C45" s="66" t="s">
        <v>135</v>
      </c>
      <c r="D45" s="66" t="s">
        <v>136</v>
      </c>
      <c r="E45" s="66" t="s">
        <v>137</v>
      </c>
      <c r="F45" s="32" t="s">
        <v>138</v>
      </c>
      <c r="G45" s="36" t="s">
        <v>84</v>
      </c>
      <c r="H45" s="35">
        <v>0</v>
      </c>
      <c r="I45" s="36">
        <v>471010000</v>
      </c>
      <c r="J45" s="36" t="s">
        <v>43</v>
      </c>
      <c r="K45" s="49" t="s">
        <v>127</v>
      </c>
      <c r="L45" s="35" t="s">
        <v>45</v>
      </c>
      <c r="M45" s="35" t="s">
        <v>46</v>
      </c>
      <c r="N45" s="36" t="s">
        <v>128</v>
      </c>
      <c r="O45" s="35" t="s">
        <v>47</v>
      </c>
      <c r="P45" s="51" t="s">
        <v>48</v>
      </c>
      <c r="Q45" s="83" t="s">
        <v>49</v>
      </c>
      <c r="R45" s="39">
        <v>1</v>
      </c>
      <c r="S45" s="40">
        <v>70872</v>
      </c>
      <c r="T45" s="41">
        <f t="shared" si="8"/>
        <v>70872</v>
      </c>
      <c r="U45" s="41">
        <f t="shared" si="9"/>
        <v>79376.640000000014</v>
      </c>
      <c r="V45" s="49"/>
      <c r="W45" s="36">
        <v>2015</v>
      </c>
      <c r="X45" s="105" t="s">
        <v>487</v>
      </c>
      <c r="Y45" s="59"/>
      <c r="Z45" s="59"/>
      <c r="AA45" s="44"/>
      <c r="AB45" s="44"/>
    </row>
    <row r="46" spans="1:28" s="45" customFormat="1" ht="89.25">
      <c r="A46" s="30" t="s">
        <v>139</v>
      </c>
      <c r="B46" s="48" t="s">
        <v>42</v>
      </c>
      <c r="C46" s="82" t="s">
        <v>140</v>
      </c>
      <c r="D46" s="60" t="s">
        <v>141</v>
      </c>
      <c r="E46" s="60" t="s">
        <v>142</v>
      </c>
      <c r="F46" s="32" t="s">
        <v>143</v>
      </c>
      <c r="G46" s="36" t="s">
        <v>84</v>
      </c>
      <c r="H46" s="35">
        <v>0</v>
      </c>
      <c r="I46" s="36">
        <v>471010000</v>
      </c>
      <c r="J46" s="36" t="s">
        <v>43</v>
      </c>
      <c r="K46" s="36" t="s">
        <v>127</v>
      </c>
      <c r="L46" s="35" t="s">
        <v>45</v>
      </c>
      <c r="M46" s="35" t="s">
        <v>46</v>
      </c>
      <c r="N46" s="36" t="s">
        <v>128</v>
      </c>
      <c r="O46" s="35" t="s">
        <v>47</v>
      </c>
      <c r="P46" s="51" t="s">
        <v>48</v>
      </c>
      <c r="Q46" s="83" t="s">
        <v>49</v>
      </c>
      <c r="R46" s="39">
        <v>100</v>
      </c>
      <c r="S46" s="40">
        <v>153</v>
      </c>
      <c r="T46" s="41">
        <f t="shared" si="8"/>
        <v>15300</v>
      </c>
      <c r="U46" s="41">
        <f t="shared" si="9"/>
        <v>17136</v>
      </c>
      <c r="V46" s="49"/>
      <c r="W46" s="36">
        <v>2015</v>
      </c>
      <c r="X46" s="105" t="s">
        <v>487</v>
      </c>
      <c r="Y46" s="59"/>
      <c r="Z46" s="59"/>
      <c r="AA46" s="44"/>
      <c r="AB46" s="44"/>
    </row>
    <row r="47" spans="1:28" s="45" customFormat="1" ht="89.25">
      <c r="A47" s="30" t="s">
        <v>144</v>
      </c>
      <c r="B47" s="48" t="s">
        <v>42</v>
      </c>
      <c r="C47" s="66" t="s">
        <v>140</v>
      </c>
      <c r="D47" s="66" t="s">
        <v>141</v>
      </c>
      <c r="E47" s="66" t="s">
        <v>142</v>
      </c>
      <c r="F47" s="32" t="s">
        <v>145</v>
      </c>
      <c r="G47" s="36" t="s">
        <v>84</v>
      </c>
      <c r="H47" s="35">
        <v>0</v>
      </c>
      <c r="I47" s="36">
        <v>471010000</v>
      </c>
      <c r="J47" s="36" t="s">
        <v>43</v>
      </c>
      <c r="K47" s="49" t="s">
        <v>127</v>
      </c>
      <c r="L47" s="35" t="s">
        <v>45</v>
      </c>
      <c r="M47" s="35" t="s">
        <v>46</v>
      </c>
      <c r="N47" s="36" t="s">
        <v>128</v>
      </c>
      <c r="O47" s="35" t="s">
        <v>47</v>
      </c>
      <c r="P47" s="51" t="s">
        <v>48</v>
      </c>
      <c r="Q47" s="83" t="s">
        <v>49</v>
      </c>
      <c r="R47" s="39">
        <v>100</v>
      </c>
      <c r="S47" s="40">
        <v>153</v>
      </c>
      <c r="T47" s="41">
        <f t="shared" si="8"/>
        <v>15300</v>
      </c>
      <c r="U47" s="41">
        <f t="shared" si="9"/>
        <v>17136</v>
      </c>
      <c r="V47" s="49"/>
      <c r="W47" s="36">
        <v>2015</v>
      </c>
      <c r="X47" s="105" t="s">
        <v>487</v>
      </c>
      <c r="Y47" s="59"/>
      <c r="Z47" s="59"/>
      <c r="AA47" s="44"/>
      <c r="AB47" s="44"/>
    </row>
    <row r="48" spans="1:28" s="45" customFormat="1" ht="89.25">
      <c r="A48" s="30" t="s">
        <v>146</v>
      </c>
      <c r="B48" s="48" t="s">
        <v>42</v>
      </c>
      <c r="C48" s="66" t="s">
        <v>140</v>
      </c>
      <c r="D48" s="66" t="s">
        <v>141</v>
      </c>
      <c r="E48" s="66" t="s">
        <v>142</v>
      </c>
      <c r="F48" s="32" t="s">
        <v>147</v>
      </c>
      <c r="G48" s="36" t="s">
        <v>84</v>
      </c>
      <c r="H48" s="35">
        <v>0</v>
      </c>
      <c r="I48" s="36">
        <v>471010000</v>
      </c>
      <c r="J48" s="36" t="s">
        <v>43</v>
      </c>
      <c r="K48" s="49" t="s">
        <v>127</v>
      </c>
      <c r="L48" s="35" t="s">
        <v>45</v>
      </c>
      <c r="M48" s="35" t="s">
        <v>46</v>
      </c>
      <c r="N48" s="36" t="s">
        <v>128</v>
      </c>
      <c r="O48" s="35" t="s">
        <v>47</v>
      </c>
      <c r="P48" s="51" t="s">
        <v>48</v>
      </c>
      <c r="Q48" s="83" t="s">
        <v>49</v>
      </c>
      <c r="R48" s="39">
        <v>100</v>
      </c>
      <c r="S48" s="40">
        <v>153</v>
      </c>
      <c r="T48" s="41">
        <f t="shared" si="8"/>
        <v>15300</v>
      </c>
      <c r="U48" s="41">
        <f t="shared" si="9"/>
        <v>17136</v>
      </c>
      <c r="V48" s="49"/>
      <c r="W48" s="36">
        <v>2015</v>
      </c>
      <c r="X48" s="105" t="s">
        <v>487</v>
      </c>
      <c r="Y48" s="59"/>
      <c r="Z48" s="59"/>
      <c r="AA48" s="44"/>
      <c r="AB48" s="44"/>
    </row>
    <row r="49" spans="1:28" s="45" customFormat="1" ht="89.25">
      <c r="A49" s="30" t="s">
        <v>148</v>
      </c>
      <c r="B49" s="48" t="s">
        <v>42</v>
      </c>
      <c r="C49" s="66" t="s">
        <v>140</v>
      </c>
      <c r="D49" s="66" t="s">
        <v>141</v>
      </c>
      <c r="E49" s="66" t="s">
        <v>142</v>
      </c>
      <c r="F49" s="32" t="s">
        <v>149</v>
      </c>
      <c r="G49" s="36" t="s">
        <v>84</v>
      </c>
      <c r="H49" s="35">
        <v>0</v>
      </c>
      <c r="I49" s="36">
        <v>471010000</v>
      </c>
      <c r="J49" s="36" t="s">
        <v>43</v>
      </c>
      <c r="K49" s="49" t="s">
        <v>127</v>
      </c>
      <c r="L49" s="35" t="s">
        <v>45</v>
      </c>
      <c r="M49" s="35" t="s">
        <v>46</v>
      </c>
      <c r="N49" s="36" t="s">
        <v>128</v>
      </c>
      <c r="O49" s="35" t="s">
        <v>47</v>
      </c>
      <c r="P49" s="51" t="s">
        <v>48</v>
      </c>
      <c r="Q49" s="83" t="s">
        <v>49</v>
      </c>
      <c r="R49" s="39">
        <v>100</v>
      </c>
      <c r="S49" s="40">
        <v>153</v>
      </c>
      <c r="T49" s="41">
        <f t="shared" si="8"/>
        <v>15300</v>
      </c>
      <c r="U49" s="41">
        <f t="shared" si="9"/>
        <v>17136</v>
      </c>
      <c r="V49" s="49"/>
      <c r="W49" s="36">
        <v>2015</v>
      </c>
      <c r="X49" s="105" t="s">
        <v>487</v>
      </c>
      <c r="Y49" s="59"/>
      <c r="Z49" s="59"/>
      <c r="AA49" s="44"/>
      <c r="AB49" s="44"/>
    </row>
    <row r="50" spans="1:28" s="45" customFormat="1" ht="89.25">
      <c r="A50" s="30" t="s">
        <v>150</v>
      </c>
      <c r="B50" s="48" t="s">
        <v>42</v>
      </c>
      <c r="C50" s="66" t="s">
        <v>140</v>
      </c>
      <c r="D50" s="66" t="s">
        <v>141</v>
      </c>
      <c r="E50" s="66" t="s">
        <v>142</v>
      </c>
      <c r="F50" s="32" t="s">
        <v>151</v>
      </c>
      <c r="G50" s="36" t="s">
        <v>84</v>
      </c>
      <c r="H50" s="35">
        <v>0</v>
      </c>
      <c r="I50" s="36">
        <v>471010000</v>
      </c>
      <c r="J50" s="36" t="s">
        <v>43</v>
      </c>
      <c r="K50" s="49" t="s">
        <v>127</v>
      </c>
      <c r="L50" s="35" t="s">
        <v>45</v>
      </c>
      <c r="M50" s="35" t="s">
        <v>46</v>
      </c>
      <c r="N50" s="36" t="s">
        <v>128</v>
      </c>
      <c r="O50" s="35" t="s">
        <v>47</v>
      </c>
      <c r="P50" s="51" t="s">
        <v>48</v>
      </c>
      <c r="Q50" s="83" t="s">
        <v>49</v>
      </c>
      <c r="R50" s="84">
        <v>100</v>
      </c>
      <c r="S50" s="40">
        <v>153</v>
      </c>
      <c r="T50" s="41">
        <f t="shared" si="8"/>
        <v>15300</v>
      </c>
      <c r="U50" s="41">
        <f t="shared" si="9"/>
        <v>17136</v>
      </c>
      <c r="V50" s="49"/>
      <c r="W50" s="36">
        <v>2015</v>
      </c>
      <c r="X50" s="105" t="s">
        <v>487</v>
      </c>
      <c r="Y50" s="59"/>
      <c r="Z50" s="59"/>
      <c r="AA50" s="44"/>
      <c r="AB50" s="44"/>
    </row>
    <row r="51" spans="1:28" s="45" customFormat="1" ht="89.25">
      <c r="A51" s="30" t="s">
        <v>152</v>
      </c>
      <c r="B51" s="48" t="s">
        <v>42</v>
      </c>
      <c r="C51" s="66" t="s">
        <v>140</v>
      </c>
      <c r="D51" s="66" t="s">
        <v>141</v>
      </c>
      <c r="E51" s="66" t="s">
        <v>142</v>
      </c>
      <c r="F51" s="32" t="s">
        <v>153</v>
      </c>
      <c r="G51" s="36" t="s">
        <v>84</v>
      </c>
      <c r="H51" s="35">
        <v>0</v>
      </c>
      <c r="I51" s="36">
        <v>471010000</v>
      </c>
      <c r="J51" s="36" t="s">
        <v>43</v>
      </c>
      <c r="K51" s="49" t="s">
        <v>127</v>
      </c>
      <c r="L51" s="35" t="s">
        <v>45</v>
      </c>
      <c r="M51" s="35" t="s">
        <v>46</v>
      </c>
      <c r="N51" s="36" t="s">
        <v>128</v>
      </c>
      <c r="O51" s="35" t="s">
        <v>47</v>
      </c>
      <c r="P51" s="51" t="s">
        <v>48</v>
      </c>
      <c r="Q51" s="83" t="s">
        <v>49</v>
      </c>
      <c r="R51" s="39">
        <v>100</v>
      </c>
      <c r="S51" s="85">
        <v>153</v>
      </c>
      <c r="T51" s="41">
        <f t="shared" si="8"/>
        <v>15300</v>
      </c>
      <c r="U51" s="41">
        <f t="shared" si="9"/>
        <v>17136</v>
      </c>
      <c r="V51" s="49"/>
      <c r="W51" s="36">
        <v>2015</v>
      </c>
      <c r="X51" s="105" t="s">
        <v>487</v>
      </c>
      <c r="Y51" s="59"/>
      <c r="Z51" s="59"/>
      <c r="AA51" s="44"/>
      <c r="AB51" s="44"/>
    </row>
    <row r="52" spans="1:28" s="45" customFormat="1" ht="89.25">
      <c r="A52" s="30" t="s">
        <v>472</v>
      </c>
      <c r="B52" s="31" t="s">
        <v>42</v>
      </c>
      <c r="C52" s="35" t="s">
        <v>473</v>
      </c>
      <c r="D52" s="35" t="s">
        <v>474</v>
      </c>
      <c r="E52" s="35" t="s">
        <v>480</v>
      </c>
      <c r="F52" s="32" t="s">
        <v>476</v>
      </c>
      <c r="G52" s="36" t="s">
        <v>52</v>
      </c>
      <c r="H52" s="35">
        <v>0</v>
      </c>
      <c r="I52" s="36">
        <v>471010000</v>
      </c>
      <c r="J52" s="36" t="s">
        <v>43</v>
      </c>
      <c r="K52" s="36" t="s">
        <v>116</v>
      </c>
      <c r="L52" s="35" t="s">
        <v>45</v>
      </c>
      <c r="M52" s="35" t="s">
        <v>46</v>
      </c>
      <c r="N52" s="36" t="s">
        <v>86</v>
      </c>
      <c r="O52" s="35" t="s">
        <v>47</v>
      </c>
      <c r="P52" s="37" t="s">
        <v>481</v>
      </c>
      <c r="Q52" s="119" t="s">
        <v>482</v>
      </c>
      <c r="R52" s="100">
        <v>1388</v>
      </c>
      <c r="S52" s="120">
        <v>214</v>
      </c>
      <c r="T52" s="41">
        <f t="shared" si="8"/>
        <v>297032</v>
      </c>
      <c r="U52" s="41">
        <f t="shared" si="9"/>
        <v>332675.84000000003</v>
      </c>
      <c r="V52" s="32"/>
      <c r="W52" s="36">
        <v>2015</v>
      </c>
      <c r="X52" s="32" t="s">
        <v>483</v>
      </c>
      <c r="Y52" s="44"/>
      <c r="Z52" s="44"/>
      <c r="AA52" s="44"/>
      <c r="AB52" s="44"/>
    </row>
    <row r="53" spans="1:28" s="45" customFormat="1" ht="76.5">
      <c r="A53" s="30" t="s">
        <v>493</v>
      </c>
      <c r="B53" s="31" t="s">
        <v>42</v>
      </c>
      <c r="C53" s="49" t="s">
        <v>494</v>
      </c>
      <c r="D53" s="49" t="s">
        <v>495</v>
      </c>
      <c r="E53" s="49" t="s">
        <v>496</v>
      </c>
      <c r="F53" s="33" t="s">
        <v>497</v>
      </c>
      <c r="G53" s="34" t="s">
        <v>84</v>
      </c>
      <c r="H53" s="35">
        <v>0</v>
      </c>
      <c r="I53" s="36">
        <v>471010000</v>
      </c>
      <c r="J53" s="36" t="s">
        <v>43</v>
      </c>
      <c r="K53" s="75" t="s">
        <v>127</v>
      </c>
      <c r="L53" s="35" t="s">
        <v>45</v>
      </c>
      <c r="M53" s="35" t="s">
        <v>46</v>
      </c>
      <c r="N53" s="75" t="s">
        <v>486</v>
      </c>
      <c r="O53" s="35" t="s">
        <v>47</v>
      </c>
      <c r="P53" s="37" t="s">
        <v>48</v>
      </c>
      <c r="Q53" s="135" t="s">
        <v>49</v>
      </c>
      <c r="R53" s="39">
        <v>1</v>
      </c>
      <c r="S53" s="40">
        <v>170931.20000000001</v>
      </c>
      <c r="T53" s="41">
        <f t="shared" si="8"/>
        <v>170931.20000000001</v>
      </c>
      <c r="U53" s="41">
        <f t="shared" si="9"/>
        <v>191442.94400000002</v>
      </c>
      <c r="V53" s="32"/>
      <c r="W53" s="36">
        <v>2015</v>
      </c>
      <c r="X53" s="32" t="s">
        <v>531</v>
      </c>
      <c r="Y53" s="44"/>
      <c r="Z53" s="44"/>
      <c r="AA53" s="44"/>
      <c r="AB53" s="44"/>
    </row>
    <row r="54" spans="1:28" s="45" customFormat="1" ht="76.5">
      <c r="A54" s="30" t="s">
        <v>498</v>
      </c>
      <c r="B54" s="31" t="s">
        <v>42</v>
      </c>
      <c r="C54" s="49" t="s">
        <v>499</v>
      </c>
      <c r="D54" s="49" t="s">
        <v>495</v>
      </c>
      <c r="E54" s="49" t="s">
        <v>500</v>
      </c>
      <c r="F54" s="33" t="s">
        <v>501</v>
      </c>
      <c r="G54" s="34" t="s">
        <v>52</v>
      </c>
      <c r="H54" s="35">
        <v>0</v>
      </c>
      <c r="I54" s="36">
        <v>471010000</v>
      </c>
      <c r="J54" s="36" t="s">
        <v>43</v>
      </c>
      <c r="K54" s="75" t="s">
        <v>127</v>
      </c>
      <c r="L54" s="35" t="s">
        <v>45</v>
      </c>
      <c r="M54" s="35" t="s">
        <v>46</v>
      </c>
      <c r="N54" s="75" t="s">
        <v>486</v>
      </c>
      <c r="O54" s="35" t="s">
        <v>47</v>
      </c>
      <c r="P54" s="37" t="s">
        <v>48</v>
      </c>
      <c r="Q54" s="135" t="s">
        <v>49</v>
      </c>
      <c r="R54" s="39">
        <v>100</v>
      </c>
      <c r="S54" s="40">
        <v>40063.759999999995</v>
      </c>
      <c r="T54" s="41">
        <f t="shared" si="8"/>
        <v>4006375.9999999995</v>
      </c>
      <c r="U54" s="41">
        <f t="shared" si="9"/>
        <v>4487141.12</v>
      </c>
      <c r="V54" s="32"/>
      <c r="W54" s="36">
        <v>2015</v>
      </c>
      <c r="X54" s="32" t="s">
        <v>531</v>
      </c>
      <c r="Y54" s="44"/>
      <c r="Z54" s="44"/>
      <c r="AA54" s="44"/>
      <c r="AB54" s="44"/>
    </row>
    <row r="55" spans="1:28" s="45" customFormat="1" ht="76.5">
      <c r="A55" s="30" t="s">
        <v>511</v>
      </c>
      <c r="B55" s="31" t="s">
        <v>42</v>
      </c>
      <c r="C55" s="66" t="s">
        <v>512</v>
      </c>
      <c r="D55" s="66" t="s">
        <v>495</v>
      </c>
      <c r="E55" s="66" t="s">
        <v>513</v>
      </c>
      <c r="F55" s="33" t="s">
        <v>514</v>
      </c>
      <c r="G55" s="34" t="s">
        <v>67</v>
      </c>
      <c r="H55" s="35">
        <v>0</v>
      </c>
      <c r="I55" s="36">
        <v>471010000</v>
      </c>
      <c r="J55" s="36" t="s">
        <v>43</v>
      </c>
      <c r="K55" s="75" t="s">
        <v>127</v>
      </c>
      <c r="L55" s="35" t="s">
        <v>45</v>
      </c>
      <c r="M55" s="35" t="s">
        <v>46</v>
      </c>
      <c r="N55" s="75" t="s">
        <v>486</v>
      </c>
      <c r="O55" s="35" t="s">
        <v>47</v>
      </c>
      <c r="P55" s="37" t="s">
        <v>48</v>
      </c>
      <c r="Q55" s="135" t="s">
        <v>49</v>
      </c>
      <c r="R55" s="39">
        <v>100</v>
      </c>
      <c r="S55" s="40">
        <v>98282.36</v>
      </c>
      <c r="T55" s="41">
        <f t="shared" si="8"/>
        <v>9828236</v>
      </c>
      <c r="U55" s="41">
        <f t="shared" si="9"/>
        <v>11007624.32</v>
      </c>
      <c r="V55" s="32"/>
      <c r="W55" s="36">
        <v>2015</v>
      </c>
      <c r="X55" s="32" t="s">
        <v>531</v>
      </c>
      <c r="Y55" s="44"/>
      <c r="Z55" s="44"/>
      <c r="AA55" s="44"/>
      <c r="AB55" s="44"/>
    </row>
    <row r="56" spans="1:28" s="17" customFormat="1" ht="76.5">
      <c r="A56" s="30" t="s">
        <v>519</v>
      </c>
      <c r="B56" s="31" t="s">
        <v>42</v>
      </c>
      <c r="C56" s="92" t="s">
        <v>520</v>
      </c>
      <c r="D56" s="92" t="s">
        <v>521</v>
      </c>
      <c r="E56" s="92" t="s">
        <v>522</v>
      </c>
      <c r="F56" s="92" t="s">
        <v>522</v>
      </c>
      <c r="G56" s="34" t="s">
        <v>52</v>
      </c>
      <c r="H56" s="35">
        <v>0</v>
      </c>
      <c r="I56" s="36">
        <v>471010000</v>
      </c>
      <c r="J56" s="36" t="s">
        <v>43</v>
      </c>
      <c r="K56" s="75" t="s">
        <v>127</v>
      </c>
      <c r="L56" s="35" t="s">
        <v>45</v>
      </c>
      <c r="M56" s="35" t="s">
        <v>46</v>
      </c>
      <c r="N56" s="75" t="s">
        <v>486</v>
      </c>
      <c r="O56" s="35" t="s">
        <v>47</v>
      </c>
      <c r="P56" s="37" t="s">
        <v>48</v>
      </c>
      <c r="Q56" s="135" t="s">
        <v>49</v>
      </c>
      <c r="R56" s="39">
        <v>3</v>
      </c>
      <c r="S56" s="40">
        <v>184800</v>
      </c>
      <c r="T56" s="41">
        <f t="shared" si="8"/>
        <v>554400</v>
      </c>
      <c r="U56" s="41">
        <f t="shared" si="9"/>
        <v>620928.00000000012</v>
      </c>
      <c r="V56" s="32"/>
      <c r="W56" s="36">
        <v>2015</v>
      </c>
      <c r="X56" s="32" t="s">
        <v>65</v>
      </c>
      <c r="Y56" s="16"/>
      <c r="Z56" s="16"/>
      <c r="AA56" s="16"/>
      <c r="AB56" s="16"/>
    </row>
    <row r="57" spans="1:28" s="17" customFormat="1" ht="76.5">
      <c r="A57" s="30" t="s">
        <v>489</v>
      </c>
      <c r="B57" s="31" t="s">
        <v>42</v>
      </c>
      <c r="C57" s="133" t="s">
        <v>490</v>
      </c>
      <c r="D57" s="134" t="s">
        <v>491</v>
      </c>
      <c r="E57" s="134" t="s">
        <v>492</v>
      </c>
      <c r="F57" s="134" t="s">
        <v>492</v>
      </c>
      <c r="G57" s="34" t="s">
        <v>52</v>
      </c>
      <c r="H57" s="35">
        <v>0</v>
      </c>
      <c r="I57" s="36">
        <v>471010000</v>
      </c>
      <c r="J57" s="36" t="s">
        <v>43</v>
      </c>
      <c r="K57" s="35" t="s">
        <v>127</v>
      </c>
      <c r="L57" s="35" t="s">
        <v>45</v>
      </c>
      <c r="M57" s="35" t="s">
        <v>46</v>
      </c>
      <c r="N57" s="75" t="s">
        <v>486</v>
      </c>
      <c r="O57" s="35" t="s">
        <v>47</v>
      </c>
      <c r="P57" s="37" t="s">
        <v>48</v>
      </c>
      <c r="Q57" s="135" t="s">
        <v>49</v>
      </c>
      <c r="R57" s="39">
        <v>4</v>
      </c>
      <c r="S57" s="40">
        <v>758441.7</v>
      </c>
      <c r="T57" s="41">
        <f t="shared" si="8"/>
        <v>3033766.8</v>
      </c>
      <c r="U57" s="41">
        <f t="shared" si="9"/>
        <v>3397818.8160000001</v>
      </c>
      <c r="V57" s="32"/>
      <c r="W57" s="36">
        <v>2015</v>
      </c>
      <c r="X57" s="32" t="s">
        <v>65</v>
      </c>
      <c r="Y57" s="16"/>
      <c r="Z57" s="16"/>
      <c r="AA57" s="16"/>
      <c r="AB57" s="16"/>
    </row>
    <row r="58" spans="1:28" s="17" customFormat="1" ht="69.75" customHeight="1">
      <c r="A58" s="30" t="s">
        <v>507</v>
      </c>
      <c r="B58" s="31" t="s">
        <v>42</v>
      </c>
      <c r="C58" s="133" t="s">
        <v>508</v>
      </c>
      <c r="D58" s="134" t="s">
        <v>509</v>
      </c>
      <c r="E58" s="134" t="s">
        <v>510</v>
      </c>
      <c r="F58" s="134" t="s">
        <v>510</v>
      </c>
      <c r="G58" s="34" t="s">
        <v>52</v>
      </c>
      <c r="H58" s="35">
        <v>0</v>
      </c>
      <c r="I58" s="36">
        <v>471010000</v>
      </c>
      <c r="J58" s="36" t="s">
        <v>43</v>
      </c>
      <c r="K58" s="35" t="s">
        <v>127</v>
      </c>
      <c r="L58" s="35" t="s">
        <v>45</v>
      </c>
      <c r="M58" s="35" t="s">
        <v>46</v>
      </c>
      <c r="N58" s="75" t="s">
        <v>486</v>
      </c>
      <c r="O58" s="35" t="s">
        <v>47</v>
      </c>
      <c r="P58" s="37" t="s">
        <v>48</v>
      </c>
      <c r="Q58" s="135" t="s">
        <v>49</v>
      </c>
      <c r="R58" s="39">
        <v>10</v>
      </c>
      <c r="S58" s="40">
        <v>41763.479999999996</v>
      </c>
      <c r="T58" s="41">
        <f t="shared" si="8"/>
        <v>417634.79999999993</v>
      </c>
      <c r="U58" s="41">
        <f t="shared" si="9"/>
        <v>467750.97599999997</v>
      </c>
      <c r="V58" s="32"/>
      <c r="W58" s="36">
        <v>2015</v>
      </c>
      <c r="X58" s="32" t="s">
        <v>65</v>
      </c>
      <c r="Y58" s="16"/>
      <c r="Z58" s="16"/>
      <c r="AA58" s="16"/>
      <c r="AB58" s="16"/>
    </row>
    <row r="59" spans="1:28" s="17" customFormat="1" ht="55.5" customHeight="1">
      <c r="A59" s="30" t="s">
        <v>502</v>
      </c>
      <c r="B59" s="31" t="s">
        <v>42</v>
      </c>
      <c r="C59" s="49" t="s">
        <v>503</v>
      </c>
      <c r="D59" s="49" t="s">
        <v>504</v>
      </c>
      <c r="E59" s="49" t="s">
        <v>505</v>
      </c>
      <c r="F59" s="49" t="s">
        <v>506</v>
      </c>
      <c r="G59" s="34" t="s">
        <v>52</v>
      </c>
      <c r="H59" s="35">
        <v>0</v>
      </c>
      <c r="I59" s="36">
        <v>471010000</v>
      </c>
      <c r="J59" s="36" t="s">
        <v>43</v>
      </c>
      <c r="K59" s="35" t="s">
        <v>127</v>
      </c>
      <c r="L59" s="35" t="s">
        <v>45</v>
      </c>
      <c r="M59" s="35" t="s">
        <v>46</v>
      </c>
      <c r="N59" s="75" t="s">
        <v>486</v>
      </c>
      <c r="O59" s="35" t="s">
        <v>47</v>
      </c>
      <c r="P59" s="37" t="s">
        <v>48</v>
      </c>
      <c r="Q59" s="135" t="s">
        <v>49</v>
      </c>
      <c r="R59" s="39">
        <v>1</v>
      </c>
      <c r="S59" s="40">
        <v>2135206</v>
      </c>
      <c r="T59" s="41">
        <f t="shared" si="8"/>
        <v>2135206</v>
      </c>
      <c r="U59" s="41">
        <f t="shared" si="9"/>
        <v>2391430.7200000002</v>
      </c>
      <c r="V59" s="32"/>
      <c r="W59" s="36">
        <v>2015</v>
      </c>
      <c r="X59" s="32" t="s">
        <v>65</v>
      </c>
      <c r="Y59" s="16"/>
      <c r="Z59" s="16"/>
      <c r="AA59" s="16"/>
      <c r="AB59" s="16"/>
    </row>
    <row r="60" spans="1:28" s="65" customFormat="1" ht="60" customHeight="1">
      <c r="A60" s="30" t="s">
        <v>515</v>
      </c>
      <c r="B60" s="31" t="s">
        <v>42</v>
      </c>
      <c r="C60" s="49" t="s">
        <v>516</v>
      </c>
      <c r="D60" s="49" t="s">
        <v>517</v>
      </c>
      <c r="E60" s="49" t="s">
        <v>518</v>
      </c>
      <c r="F60" s="49" t="s">
        <v>518</v>
      </c>
      <c r="G60" s="34" t="s">
        <v>84</v>
      </c>
      <c r="H60" s="35">
        <v>0</v>
      </c>
      <c r="I60" s="36">
        <v>471010000</v>
      </c>
      <c r="J60" s="36" t="s">
        <v>43</v>
      </c>
      <c r="K60" s="35" t="s">
        <v>127</v>
      </c>
      <c r="L60" s="35" t="s">
        <v>45</v>
      </c>
      <c r="M60" s="35" t="s">
        <v>46</v>
      </c>
      <c r="N60" s="75" t="s">
        <v>486</v>
      </c>
      <c r="O60" s="35" t="s">
        <v>47</v>
      </c>
      <c r="P60" s="37" t="s">
        <v>48</v>
      </c>
      <c r="Q60" s="135" t="s">
        <v>49</v>
      </c>
      <c r="R60" s="136">
        <v>1</v>
      </c>
      <c r="S60" s="52">
        <v>285485.2</v>
      </c>
      <c r="T60" s="41">
        <f t="shared" si="8"/>
        <v>285485.2</v>
      </c>
      <c r="U60" s="41">
        <f t="shared" si="9"/>
        <v>319743.42400000006</v>
      </c>
      <c r="V60" s="32"/>
      <c r="W60" s="36">
        <v>2015</v>
      </c>
      <c r="X60" s="32" t="s">
        <v>531</v>
      </c>
      <c r="Y60" s="64"/>
      <c r="Z60" s="64"/>
      <c r="AA60" s="64"/>
      <c r="AB60" s="64"/>
    </row>
    <row r="61" spans="1:28" s="45" customFormat="1" ht="76.5">
      <c r="A61" s="30" t="s">
        <v>454</v>
      </c>
      <c r="B61" s="31" t="s">
        <v>42</v>
      </c>
      <c r="C61" s="32" t="s">
        <v>455</v>
      </c>
      <c r="D61" s="31" t="s">
        <v>456</v>
      </c>
      <c r="E61" s="33" t="s">
        <v>457</v>
      </c>
      <c r="F61" s="33" t="s">
        <v>458</v>
      </c>
      <c r="G61" s="34" t="s">
        <v>52</v>
      </c>
      <c r="H61" s="35">
        <v>70</v>
      </c>
      <c r="I61" s="36">
        <v>471010000</v>
      </c>
      <c r="J61" s="36" t="s">
        <v>43</v>
      </c>
      <c r="K61" s="43" t="s">
        <v>61</v>
      </c>
      <c r="L61" s="32" t="s">
        <v>45</v>
      </c>
      <c r="M61" s="35" t="s">
        <v>46</v>
      </c>
      <c r="N61" s="34" t="s">
        <v>86</v>
      </c>
      <c r="O61" s="35" t="s">
        <v>260</v>
      </c>
      <c r="P61" s="37" t="s">
        <v>48</v>
      </c>
      <c r="Q61" s="33" t="s">
        <v>49</v>
      </c>
      <c r="R61" s="39">
        <v>50</v>
      </c>
      <c r="S61" s="40">
        <v>11880</v>
      </c>
      <c r="T61" s="41">
        <f t="shared" si="8"/>
        <v>594000</v>
      </c>
      <c r="U61" s="41">
        <f t="shared" si="9"/>
        <v>665280.00000000012</v>
      </c>
      <c r="V61" s="32" t="s">
        <v>459</v>
      </c>
      <c r="W61" s="36">
        <v>2015</v>
      </c>
      <c r="X61" s="32" t="s">
        <v>462</v>
      </c>
      <c r="Y61" s="59"/>
      <c r="Z61" s="59"/>
      <c r="AA61" s="44"/>
      <c r="AB61" s="44"/>
    </row>
    <row r="62" spans="1:28" s="45" customFormat="1" ht="76.5">
      <c r="A62" s="87" t="s">
        <v>56</v>
      </c>
      <c r="B62" s="9" t="s">
        <v>42</v>
      </c>
      <c r="C62" s="10" t="s">
        <v>57</v>
      </c>
      <c r="D62" s="10" t="s">
        <v>58</v>
      </c>
      <c r="E62" s="10" t="s">
        <v>59</v>
      </c>
      <c r="F62" s="18" t="s">
        <v>60</v>
      </c>
      <c r="G62" s="19" t="s">
        <v>52</v>
      </c>
      <c r="H62" s="88">
        <v>0</v>
      </c>
      <c r="I62" s="89">
        <v>471010000</v>
      </c>
      <c r="J62" s="89" t="s">
        <v>43</v>
      </c>
      <c r="K62" s="88" t="s">
        <v>61</v>
      </c>
      <c r="L62" s="10" t="s">
        <v>45</v>
      </c>
      <c r="M62" s="88" t="s">
        <v>46</v>
      </c>
      <c r="N62" s="19" t="s">
        <v>62</v>
      </c>
      <c r="O62" s="88" t="s">
        <v>47</v>
      </c>
      <c r="P62" s="11" t="s">
        <v>48</v>
      </c>
      <c r="Q62" s="12" t="s">
        <v>49</v>
      </c>
      <c r="R62" s="13">
        <v>1</v>
      </c>
      <c r="S62" s="90">
        <v>4704058</v>
      </c>
      <c r="T62" s="91">
        <f t="shared" ref="T62" si="10">R62*S62</f>
        <v>4704058</v>
      </c>
      <c r="U62" s="91">
        <f t="shared" ref="U62" si="11">T62*1.12</f>
        <v>5268544.9600000009</v>
      </c>
      <c r="V62" s="10"/>
      <c r="W62" s="89">
        <v>2015</v>
      </c>
      <c r="X62" s="10" t="s">
        <v>65</v>
      </c>
      <c r="Y62" s="59"/>
      <c r="Z62" s="59"/>
      <c r="AA62" s="44"/>
      <c r="AB62" s="44"/>
    </row>
    <row r="63" spans="1:28" s="45" customFormat="1">
      <c r="A63" s="25" t="s">
        <v>28</v>
      </c>
      <c r="B63" s="9"/>
      <c r="C63" s="10"/>
      <c r="D63" s="10"/>
      <c r="E63" s="10"/>
      <c r="F63" s="10"/>
      <c r="G63" s="19"/>
      <c r="H63" s="19"/>
      <c r="I63" s="19"/>
      <c r="J63" s="19"/>
      <c r="K63" s="19"/>
      <c r="L63" s="19"/>
      <c r="M63" s="19"/>
      <c r="N63" s="19"/>
      <c r="O63" s="19"/>
      <c r="P63" s="11"/>
      <c r="Q63" s="18"/>
      <c r="R63" s="13"/>
      <c r="S63" s="14"/>
      <c r="T63" s="29">
        <f>SUM(T17:T62)</f>
        <v>28517982.002857145</v>
      </c>
      <c r="U63" s="29">
        <f>T63*1.12</f>
        <v>31940139.843200006</v>
      </c>
      <c r="V63" s="10"/>
      <c r="W63" s="15"/>
      <c r="X63" s="10"/>
      <c r="Y63" s="59"/>
      <c r="Z63" s="59"/>
      <c r="AA63" s="44"/>
      <c r="AB63" s="44"/>
    </row>
    <row r="64" spans="1:28" s="45" customFormat="1">
      <c r="A64" s="25" t="s">
        <v>25</v>
      </c>
      <c r="B64" s="9"/>
      <c r="C64" s="10"/>
      <c r="D64" s="10"/>
      <c r="E64" s="10"/>
      <c r="F64" s="10"/>
      <c r="G64" s="19"/>
      <c r="H64" s="19"/>
      <c r="I64" s="19"/>
      <c r="J64" s="19"/>
      <c r="K64" s="19"/>
      <c r="L64" s="19"/>
      <c r="M64" s="19"/>
      <c r="N64" s="19"/>
      <c r="O64" s="19"/>
      <c r="P64" s="11"/>
      <c r="Q64" s="12"/>
      <c r="R64" s="13"/>
      <c r="S64" s="14"/>
      <c r="T64" s="26"/>
      <c r="U64" s="26"/>
      <c r="V64" s="10"/>
      <c r="W64" s="15"/>
      <c r="X64" s="10"/>
      <c r="Y64" s="59"/>
      <c r="Z64" s="59"/>
      <c r="AA64" s="44"/>
      <c r="AB64" s="44"/>
    </row>
    <row r="65" spans="1:28" s="45" customFormat="1">
      <c r="A65" s="27" t="s">
        <v>44</v>
      </c>
      <c r="B65" s="9"/>
      <c r="C65" s="10"/>
      <c r="D65" s="10"/>
      <c r="E65" s="10"/>
      <c r="F65" s="10"/>
      <c r="G65" s="19"/>
      <c r="H65" s="19"/>
      <c r="I65" s="19"/>
      <c r="J65" s="19"/>
      <c r="K65" s="19"/>
      <c r="L65" s="19"/>
      <c r="M65" s="19"/>
      <c r="N65" s="19"/>
      <c r="O65" s="19"/>
      <c r="P65" s="11"/>
      <c r="Q65" s="12"/>
      <c r="R65" s="13"/>
      <c r="S65" s="14"/>
      <c r="T65" s="26"/>
      <c r="U65" s="26"/>
      <c r="V65" s="10"/>
      <c r="W65" s="15"/>
      <c r="X65" s="10"/>
      <c r="Y65" s="59"/>
      <c r="Z65" s="59"/>
      <c r="AA65" s="44"/>
      <c r="AB65" s="44"/>
    </row>
    <row r="66" spans="1:28" s="45" customFormat="1" ht="76.5">
      <c r="A66" s="30" t="s">
        <v>225</v>
      </c>
      <c r="B66" s="57" t="s">
        <v>42</v>
      </c>
      <c r="C66" s="49" t="s">
        <v>101</v>
      </c>
      <c r="D66" s="49" t="s">
        <v>102</v>
      </c>
      <c r="E66" s="49" t="s">
        <v>103</v>
      </c>
      <c r="F66" s="49" t="s">
        <v>104</v>
      </c>
      <c r="G66" s="36" t="s">
        <v>84</v>
      </c>
      <c r="H66" s="35">
        <v>0</v>
      </c>
      <c r="I66" s="36">
        <v>471010000</v>
      </c>
      <c r="J66" s="36" t="s">
        <v>43</v>
      </c>
      <c r="K66" s="36" t="s">
        <v>64</v>
      </c>
      <c r="L66" s="35" t="s">
        <v>45</v>
      </c>
      <c r="M66" s="35" t="s">
        <v>46</v>
      </c>
      <c r="N66" s="36" t="s">
        <v>117</v>
      </c>
      <c r="O66" s="35" t="s">
        <v>260</v>
      </c>
      <c r="P66" s="51" t="s">
        <v>48</v>
      </c>
      <c r="Q66" s="33" t="s">
        <v>49</v>
      </c>
      <c r="R66" s="39">
        <v>2</v>
      </c>
      <c r="S66" s="40">
        <v>82330.35714285713</v>
      </c>
      <c r="T66" s="41">
        <f>R66*S66</f>
        <v>164660.71428571426</v>
      </c>
      <c r="U66" s="41">
        <f>T66*1.12</f>
        <v>184420</v>
      </c>
      <c r="V66" s="49"/>
      <c r="W66" s="36">
        <v>2015</v>
      </c>
      <c r="X66" s="105"/>
      <c r="Y66" s="59"/>
      <c r="Z66" s="59"/>
      <c r="AA66" s="44"/>
      <c r="AB66" s="44"/>
    </row>
    <row r="67" spans="1:28" s="45" customFormat="1" ht="76.5">
      <c r="A67" s="30" t="s">
        <v>226</v>
      </c>
      <c r="B67" s="57" t="s">
        <v>42</v>
      </c>
      <c r="C67" s="49" t="s">
        <v>107</v>
      </c>
      <c r="D67" s="49" t="s">
        <v>108</v>
      </c>
      <c r="E67" s="49" t="s">
        <v>109</v>
      </c>
      <c r="F67" s="69" t="s">
        <v>110</v>
      </c>
      <c r="G67" s="36" t="s">
        <v>84</v>
      </c>
      <c r="H67" s="35">
        <v>0</v>
      </c>
      <c r="I67" s="36">
        <v>471010000</v>
      </c>
      <c r="J67" s="36" t="s">
        <v>43</v>
      </c>
      <c r="K67" s="36" t="s">
        <v>64</v>
      </c>
      <c r="L67" s="35" t="s">
        <v>45</v>
      </c>
      <c r="M67" s="35" t="s">
        <v>46</v>
      </c>
      <c r="N67" s="36" t="s">
        <v>117</v>
      </c>
      <c r="O67" s="35" t="s">
        <v>260</v>
      </c>
      <c r="P67" s="51" t="s">
        <v>48</v>
      </c>
      <c r="Q67" s="33" t="s">
        <v>49</v>
      </c>
      <c r="R67" s="39">
        <v>3</v>
      </c>
      <c r="S67" s="40">
        <v>55982.142857142855</v>
      </c>
      <c r="T67" s="41">
        <f>R67*S67</f>
        <v>167946.42857142858</v>
      </c>
      <c r="U67" s="41">
        <f>T67*1.12</f>
        <v>188100.00000000003</v>
      </c>
      <c r="V67" s="49"/>
      <c r="W67" s="36">
        <v>2015</v>
      </c>
      <c r="X67" s="105"/>
      <c r="Y67" s="59"/>
      <c r="Z67" s="59"/>
      <c r="AA67" s="44"/>
      <c r="AB67" s="44"/>
    </row>
    <row r="68" spans="1:28" s="45" customFormat="1" ht="89.25">
      <c r="A68" s="30" t="s">
        <v>227</v>
      </c>
      <c r="B68" s="57" t="s">
        <v>42</v>
      </c>
      <c r="C68" s="66" t="s">
        <v>112</v>
      </c>
      <c r="D68" s="66" t="s">
        <v>113</v>
      </c>
      <c r="E68" s="66" t="s">
        <v>114</v>
      </c>
      <c r="F68" s="69" t="s">
        <v>115</v>
      </c>
      <c r="G68" s="36" t="s">
        <v>84</v>
      </c>
      <c r="H68" s="35">
        <v>0</v>
      </c>
      <c r="I68" s="36">
        <v>471010000</v>
      </c>
      <c r="J68" s="36" t="s">
        <v>43</v>
      </c>
      <c r="K68" s="36" t="s">
        <v>64</v>
      </c>
      <c r="L68" s="35" t="s">
        <v>45</v>
      </c>
      <c r="M68" s="35" t="s">
        <v>46</v>
      </c>
      <c r="N68" s="36" t="s">
        <v>117</v>
      </c>
      <c r="O68" s="35" t="s">
        <v>47</v>
      </c>
      <c r="P68" s="51" t="s">
        <v>48</v>
      </c>
      <c r="Q68" s="33" t="s">
        <v>49</v>
      </c>
      <c r="R68" s="39">
        <v>40</v>
      </c>
      <c r="S68" s="40">
        <v>4300</v>
      </c>
      <c r="T68" s="41">
        <f t="shared" ref="T68:T78" si="12">R68*S68</f>
        <v>172000</v>
      </c>
      <c r="U68" s="41">
        <f t="shared" ref="U68:U78" si="13">T68*1.12</f>
        <v>192640.00000000003</v>
      </c>
      <c r="V68" s="49"/>
      <c r="W68" s="36">
        <v>2015</v>
      </c>
      <c r="X68" s="49"/>
      <c r="Y68" s="59"/>
      <c r="Z68" s="59"/>
      <c r="AA68" s="44"/>
      <c r="AB68" s="44"/>
    </row>
    <row r="69" spans="1:28" s="45" customFormat="1" ht="76.5">
      <c r="A69" s="30" t="s">
        <v>228</v>
      </c>
      <c r="B69" s="57" t="s">
        <v>42</v>
      </c>
      <c r="C69" s="66" t="s">
        <v>119</v>
      </c>
      <c r="D69" s="66" t="s">
        <v>113</v>
      </c>
      <c r="E69" s="66" t="s">
        <v>120</v>
      </c>
      <c r="F69" s="69" t="s">
        <v>121</v>
      </c>
      <c r="G69" s="36" t="s">
        <v>84</v>
      </c>
      <c r="H69" s="35">
        <v>0</v>
      </c>
      <c r="I69" s="36">
        <v>471010000</v>
      </c>
      <c r="J69" s="36" t="s">
        <v>43</v>
      </c>
      <c r="K69" s="36" t="s">
        <v>64</v>
      </c>
      <c r="L69" s="35" t="s">
        <v>45</v>
      </c>
      <c r="M69" s="35" t="s">
        <v>46</v>
      </c>
      <c r="N69" s="36" t="s">
        <v>117</v>
      </c>
      <c r="O69" s="35" t="s">
        <v>47</v>
      </c>
      <c r="P69" s="51" t="s">
        <v>48</v>
      </c>
      <c r="Q69" s="33" t="s">
        <v>49</v>
      </c>
      <c r="R69" s="39">
        <v>40</v>
      </c>
      <c r="S69" s="81">
        <v>800</v>
      </c>
      <c r="T69" s="41">
        <f t="shared" si="12"/>
        <v>32000</v>
      </c>
      <c r="U69" s="41">
        <f t="shared" si="13"/>
        <v>35840</v>
      </c>
      <c r="V69" s="49"/>
      <c r="W69" s="36">
        <v>2015</v>
      </c>
      <c r="X69" s="49"/>
      <c r="Y69" s="59"/>
      <c r="Z69" s="59"/>
      <c r="AA69" s="44"/>
      <c r="AB69" s="44"/>
    </row>
    <row r="70" spans="1:28" s="45" customFormat="1" ht="76.5">
      <c r="A70" s="30" t="s">
        <v>229</v>
      </c>
      <c r="B70" s="48" t="s">
        <v>42</v>
      </c>
      <c r="C70" s="86" t="s">
        <v>214</v>
      </c>
      <c r="D70" s="86" t="s">
        <v>215</v>
      </c>
      <c r="E70" s="86" t="s">
        <v>216</v>
      </c>
      <c r="F70" s="33" t="s">
        <v>217</v>
      </c>
      <c r="G70" s="36" t="s">
        <v>52</v>
      </c>
      <c r="H70" s="35">
        <v>0</v>
      </c>
      <c r="I70" s="36">
        <v>471010000</v>
      </c>
      <c r="J70" s="36" t="s">
        <v>43</v>
      </c>
      <c r="K70" s="36" t="s">
        <v>64</v>
      </c>
      <c r="L70" s="35" t="s">
        <v>45</v>
      </c>
      <c r="M70" s="35" t="s">
        <v>46</v>
      </c>
      <c r="N70" s="36" t="s">
        <v>117</v>
      </c>
      <c r="O70" s="35" t="s">
        <v>47</v>
      </c>
      <c r="P70" s="51" t="s">
        <v>48</v>
      </c>
      <c r="Q70" s="33" t="s">
        <v>49</v>
      </c>
      <c r="R70" s="39">
        <v>1</v>
      </c>
      <c r="S70" s="40">
        <v>237678.16</v>
      </c>
      <c r="T70" s="41">
        <f t="shared" si="12"/>
        <v>237678.16</v>
      </c>
      <c r="U70" s="41">
        <f t="shared" si="13"/>
        <v>266199.53920000006</v>
      </c>
      <c r="V70" s="49"/>
      <c r="W70" s="36">
        <v>2015</v>
      </c>
      <c r="X70" s="49"/>
      <c r="Y70" s="59"/>
      <c r="Z70" s="59"/>
      <c r="AA70" s="44"/>
      <c r="AB70" s="44"/>
    </row>
    <row r="71" spans="1:28" s="45" customFormat="1" ht="143.25" customHeight="1">
      <c r="A71" s="87" t="s">
        <v>230</v>
      </c>
      <c r="B71" s="48" t="s">
        <v>42</v>
      </c>
      <c r="C71" s="86" t="s">
        <v>221</v>
      </c>
      <c r="D71" s="49" t="s">
        <v>222</v>
      </c>
      <c r="E71" s="86" t="s">
        <v>223</v>
      </c>
      <c r="F71" s="33" t="s">
        <v>224</v>
      </c>
      <c r="G71" s="36" t="s">
        <v>52</v>
      </c>
      <c r="H71" s="35">
        <v>0</v>
      </c>
      <c r="I71" s="36">
        <v>471010000</v>
      </c>
      <c r="J71" s="36" t="s">
        <v>43</v>
      </c>
      <c r="K71" s="36" t="s">
        <v>64</v>
      </c>
      <c r="L71" s="35" t="s">
        <v>45</v>
      </c>
      <c r="M71" s="35" t="s">
        <v>46</v>
      </c>
      <c r="N71" s="36" t="s">
        <v>117</v>
      </c>
      <c r="O71" s="35" t="s">
        <v>47</v>
      </c>
      <c r="P71" s="51" t="s">
        <v>48</v>
      </c>
      <c r="Q71" s="33" t="s">
        <v>49</v>
      </c>
      <c r="R71" s="39">
        <v>6</v>
      </c>
      <c r="S71" s="40">
        <v>33627.410000000003</v>
      </c>
      <c r="T71" s="41">
        <f t="shared" si="12"/>
        <v>201764.46000000002</v>
      </c>
      <c r="U71" s="41">
        <f t="shared" si="13"/>
        <v>225976.19520000005</v>
      </c>
      <c r="V71" s="49"/>
      <c r="W71" s="36">
        <v>2015</v>
      </c>
      <c r="X71" s="49"/>
      <c r="Y71" s="59"/>
      <c r="Z71" s="59"/>
      <c r="AA71" s="44"/>
      <c r="AB71" s="44"/>
    </row>
    <row r="72" spans="1:28" s="45" customFormat="1" ht="76.5">
      <c r="A72" s="87" t="s">
        <v>231</v>
      </c>
      <c r="B72" s="48" t="s">
        <v>42</v>
      </c>
      <c r="C72" s="49" t="s">
        <v>80</v>
      </c>
      <c r="D72" s="66" t="s">
        <v>81</v>
      </c>
      <c r="E72" s="49" t="s">
        <v>82</v>
      </c>
      <c r="F72" s="33" t="s">
        <v>83</v>
      </c>
      <c r="G72" s="36" t="s">
        <v>84</v>
      </c>
      <c r="H72" s="35">
        <v>0</v>
      </c>
      <c r="I72" s="36">
        <v>471010000</v>
      </c>
      <c r="J72" s="36" t="s">
        <v>43</v>
      </c>
      <c r="K72" s="36" t="s">
        <v>64</v>
      </c>
      <c r="L72" s="35" t="s">
        <v>45</v>
      </c>
      <c r="M72" s="35" t="s">
        <v>46</v>
      </c>
      <c r="N72" s="36" t="s">
        <v>128</v>
      </c>
      <c r="O72" s="35" t="s">
        <v>47</v>
      </c>
      <c r="P72" s="51" t="s">
        <v>48</v>
      </c>
      <c r="Q72" s="33" t="s">
        <v>49</v>
      </c>
      <c r="R72" s="39">
        <v>4</v>
      </c>
      <c r="S72" s="40">
        <v>5164</v>
      </c>
      <c r="T72" s="41">
        <f t="shared" si="12"/>
        <v>20656</v>
      </c>
      <c r="U72" s="41">
        <f t="shared" si="13"/>
        <v>23134.720000000001</v>
      </c>
      <c r="V72" s="49"/>
      <c r="W72" s="36">
        <v>2015</v>
      </c>
      <c r="X72" s="49"/>
      <c r="Y72" s="59"/>
      <c r="Z72" s="59"/>
      <c r="AA72" s="44"/>
      <c r="AB72" s="44"/>
    </row>
    <row r="73" spans="1:28" s="141" customFormat="1" ht="76.5">
      <c r="A73" s="87" t="s">
        <v>232</v>
      </c>
      <c r="B73" s="137" t="s">
        <v>42</v>
      </c>
      <c r="C73" s="115" t="s">
        <v>80</v>
      </c>
      <c r="D73" s="115" t="s">
        <v>81</v>
      </c>
      <c r="E73" s="115" t="s">
        <v>82</v>
      </c>
      <c r="F73" s="18" t="s">
        <v>88</v>
      </c>
      <c r="G73" s="89" t="s">
        <v>84</v>
      </c>
      <c r="H73" s="88">
        <v>0</v>
      </c>
      <c r="I73" s="89">
        <v>471010000</v>
      </c>
      <c r="J73" s="89" t="s">
        <v>43</v>
      </c>
      <c r="K73" s="89" t="s">
        <v>64</v>
      </c>
      <c r="L73" s="88" t="s">
        <v>45</v>
      </c>
      <c r="M73" s="88" t="s">
        <v>46</v>
      </c>
      <c r="N73" s="89" t="s">
        <v>128</v>
      </c>
      <c r="O73" s="88" t="s">
        <v>47</v>
      </c>
      <c r="P73" s="138" t="s">
        <v>48</v>
      </c>
      <c r="Q73" s="18" t="s">
        <v>49</v>
      </c>
      <c r="R73" s="13">
        <v>4</v>
      </c>
      <c r="S73" s="90">
        <v>5384</v>
      </c>
      <c r="T73" s="91">
        <f t="shared" si="12"/>
        <v>21536</v>
      </c>
      <c r="U73" s="91">
        <f t="shared" si="13"/>
        <v>24120.320000000003</v>
      </c>
      <c r="V73" s="105"/>
      <c r="W73" s="89">
        <v>2015</v>
      </c>
      <c r="X73" s="105"/>
      <c r="Y73" s="139"/>
      <c r="Z73" s="139"/>
      <c r="AA73" s="140"/>
      <c r="AB73" s="140"/>
    </row>
    <row r="74" spans="1:28" s="141" customFormat="1" ht="102">
      <c r="A74" s="87" t="s">
        <v>233</v>
      </c>
      <c r="B74" s="137" t="s">
        <v>42</v>
      </c>
      <c r="C74" s="105" t="s">
        <v>90</v>
      </c>
      <c r="D74" s="115" t="s">
        <v>91</v>
      </c>
      <c r="E74" s="115" t="s">
        <v>92</v>
      </c>
      <c r="F74" s="18" t="s">
        <v>93</v>
      </c>
      <c r="G74" s="89" t="s">
        <v>84</v>
      </c>
      <c r="H74" s="88">
        <v>0</v>
      </c>
      <c r="I74" s="89">
        <v>471010000</v>
      </c>
      <c r="J74" s="89" t="s">
        <v>43</v>
      </c>
      <c r="K74" s="89" t="s">
        <v>64</v>
      </c>
      <c r="L74" s="88" t="s">
        <v>45</v>
      </c>
      <c r="M74" s="88" t="s">
        <v>46</v>
      </c>
      <c r="N74" s="89" t="s">
        <v>128</v>
      </c>
      <c r="O74" s="88" t="s">
        <v>47</v>
      </c>
      <c r="P74" s="138" t="s">
        <v>48</v>
      </c>
      <c r="Q74" s="18" t="s">
        <v>49</v>
      </c>
      <c r="R74" s="13">
        <v>4</v>
      </c>
      <c r="S74" s="142">
        <v>1605</v>
      </c>
      <c r="T74" s="91">
        <f t="shared" si="12"/>
        <v>6420</v>
      </c>
      <c r="U74" s="91">
        <f t="shared" si="13"/>
        <v>7190.4000000000005</v>
      </c>
      <c r="V74" s="105"/>
      <c r="W74" s="89">
        <v>2015</v>
      </c>
      <c r="X74" s="105"/>
      <c r="Y74" s="139"/>
      <c r="Z74" s="139"/>
      <c r="AA74" s="140"/>
      <c r="AB74" s="140"/>
    </row>
    <row r="75" spans="1:28" s="141" customFormat="1" ht="102">
      <c r="A75" s="87" t="s">
        <v>234</v>
      </c>
      <c r="B75" s="137" t="s">
        <v>42</v>
      </c>
      <c r="C75" s="143" t="s">
        <v>90</v>
      </c>
      <c r="D75" s="115" t="s">
        <v>91</v>
      </c>
      <c r="E75" s="115" t="s">
        <v>92</v>
      </c>
      <c r="F75" s="18" t="s">
        <v>95</v>
      </c>
      <c r="G75" s="89" t="s">
        <v>84</v>
      </c>
      <c r="H75" s="88">
        <v>0</v>
      </c>
      <c r="I75" s="89">
        <v>471010000</v>
      </c>
      <c r="J75" s="89" t="s">
        <v>43</v>
      </c>
      <c r="K75" s="89" t="s">
        <v>64</v>
      </c>
      <c r="L75" s="88" t="s">
        <v>45</v>
      </c>
      <c r="M75" s="88" t="s">
        <v>46</v>
      </c>
      <c r="N75" s="89" t="s">
        <v>128</v>
      </c>
      <c r="O75" s="88" t="s">
        <v>47</v>
      </c>
      <c r="P75" s="138" t="s">
        <v>48</v>
      </c>
      <c r="Q75" s="18" t="s">
        <v>49</v>
      </c>
      <c r="R75" s="13">
        <v>4</v>
      </c>
      <c r="S75" s="90">
        <v>2823.73</v>
      </c>
      <c r="T75" s="91">
        <f t="shared" si="12"/>
        <v>11294.92</v>
      </c>
      <c r="U75" s="91">
        <f t="shared" si="13"/>
        <v>12650.310400000002</v>
      </c>
      <c r="V75" s="105"/>
      <c r="W75" s="89">
        <v>2015</v>
      </c>
      <c r="X75" s="105"/>
      <c r="Y75" s="139"/>
      <c r="Z75" s="139"/>
      <c r="AA75" s="140"/>
      <c r="AB75" s="140"/>
    </row>
    <row r="76" spans="1:28" s="141" customFormat="1" ht="102">
      <c r="A76" s="87" t="s">
        <v>235</v>
      </c>
      <c r="B76" s="137" t="s">
        <v>42</v>
      </c>
      <c r="C76" s="143" t="s">
        <v>90</v>
      </c>
      <c r="D76" s="115" t="s">
        <v>91</v>
      </c>
      <c r="E76" s="115" t="s">
        <v>92</v>
      </c>
      <c r="F76" s="18" t="s">
        <v>97</v>
      </c>
      <c r="G76" s="89" t="s">
        <v>84</v>
      </c>
      <c r="H76" s="88">
        <v>0</v>
      </c>
      <c r="I76" s="89">
        <v>471010000</v>
      </c>
      <c r="J76" s="89" t="s">
        <v>43</v>
      </c>
      <c r="K76" s="89" t="s">
        <v>64</v>
      </c>
      <c r="L76" s="88" t="s">
        <v>45</v>
      </c>
      <c r="M76" s="88" t="s">
        <v>46</v>
      </c>
      <c r="N76" s="89" t="s">
        <v>128</v>
      </c>
      <c r="O76" s="88" t="s">
        <v>47</v>
      </c>
      <c r="P76" s="138" t="s">
        <v>48</v>
      </c>
      <c r="Q76" s="18" t="s">
        <v>49</v>
      </c>
      <c r="R76" s="13">
        <v>4</v>
      </c>
      <c r="S76" s="90">
        <v>2744</v>
      </c>
      <c r="T76" s="91">
        <f t="shared" si="12"/>
        <v>10976</v>
      </c>
      <c r="U76" s="91">
        <f t="shared" si="13"/>
        <v>12293.12</v>
      </c>
      <c r="V76" s="105"/>
      <c r="W76" s="89">
        <v>2015</v>
      </c>
      <c r="X76" s="105"/>
      <c r="Y76" s="139"/>
      <c r="Z76" s="139"/>
      <c r="AA76" s="140"/>
      <c r="AB76" s="140"/>
    </row>
    <row r="77" spans="1:28" s="141" customFormat="1" ht="63.75" customHeight="1">
      <c r="A77" s="144" t="s">
        <v>236</v>
      </c>
      <c r="B77" s="145" t="s">
        <v>42</v>
      </c>
      <c r="C77" s="146" t="s">
        <v>90</v>
      </c>
      <c r="D77" s="146" t="s">
        <v>91</v>
      </c>
      <c r="E77" s="146" t="s">
        <v>92</v>
      </c>
      <c r="F77" s="147" t="s">
        <v>99</v>
      </c>
      <c r="G77" s="148" t="s">
        <v>84</v>
      </c>
      <c r="H77" s="149">
        <v>0</v>
      </c>
      <c r="I77" s="148">
        <v>471010000</v>
      </c>
      <c r="J77" s="148" t="s">
        <v>43</v>
      </c>
      <c r="K77" s="89" t="s">
        <v>64</v>
      </c>
      <c r="L77" s="149" t="s">
        <v>45</v>
      </c>
      <c r="M77" s="149" t="s">
        <v>46</v>
      </c>
      <c r="N77" s="89" t="s">
        <v>128</v>
      </c>
      <c r="O77" s="149" t="s">
        <v>47</v>
      </c>
      <c r="P77" s="150" t="s">
        <v>48</v>
      </c>
      <c r="Q77" s="147" t="s">
        <v>49</v>
      </c>
      <c r="R77" s="151">
        <v>36</v>
      </c>
      <c r="S77" s="152">
        <v>12648</v>
      </c>
      <c r="T77" s="153">
        <f t="shared" si="12"/>
        <v>455328</v>
      </c>
      <c r="U77" s="153">
        <f t="shared" si="13"/>
        <v>509967.36000000004</v>
      </c>
      <c r="V77" s="154"/>
      <c r="W77" s="148">
        <v>2015</v>
      </c>
      <c r="X77" s="105"/>
      <c r="Y77" s="139"/>
      <c r="Z77" s="139"/>
      <c r="AA77" s="140"/>
      <c r="AB77" s="140"/>
    </row>
    <row r="78" spans="1:28" s="141" customFormat="1" ht="114.75">
      <c r="A78" s="87" t="s">
        <v>237</v>
      </c>
      <c r="B78" s="137" t="s">
        <v>42</v>
      </c>
      <c r="C78" s="105" t="s">
        <v>207</v>
      </c>
      <c r="D78" s="105" t="s">
        <v>208</v>
      </c>
      <c r="E78" s="105" t="s">
        <v>209</v>
      </c>
      <c r="F78" s="10" t="s">
        <v>210</v>
      </c>
      <c r="G78" s="89" t="s">
        <v>84</v>
      </c>
      <c r="H78" s="88">
        <v>0</v>
      </c>
      <c r="I78" s="89">
        <v>471010000</v>
      </c>
      <c r="J78" s="89" t="s">
        <v>43</v>
      </c>
      <c r="K78" s="89" t="s">
        <v>64</v>
      </c>
      <c r="L78" s="88" t="s">
        <v>45</v>
      </c>
      <c r="M78" s="88" t="s">
        <v>46</v>
      </c>
      <c r="N78" s="89" t="s">
        <v>128</v>
      </c>
      <c r="O78" s="88" t="s">
        <v>47</v>
      </c>
      <c r="P78" s="138" t="s">
        <v>211</v>
      </c>
      <c r="Q78" s="155" t="s">
        <v>212</v>
      </c>
      <c r="R78" s="13">
        <v>25</v>
      </c>
      <c r="S78" s="90">
        <v>1263</v>
      </c>
      <c r="T78" s="91">
        <f t="shared" si="12"/>
        <v>31575</v>
      </c>
      <c r="U78" s="91">
        <f t="shared" si="13"/>
        <v>35364</v>
      </c>
      <c r="V78" s="105"/>
      <c r="W78" s="89">
        <v>2015</v>
      </c>
      <c r="X78" s="105"/>
      <c r="Y78" s="139"/>
      <c r="Z78" s="139"/>
      <c r="AA78" s="140"/>
      <c r="AB78" s="140"/>
    </row>
    <row r="79" spans="1:28" s="45" customFormat="1" ht="76.5">
      <c r="A79" s="87" t="s">
        <v>238</v>
      </c>
      <c r="B79" s="48" t="s">
        <v>42</v>
      </c>
      <c r="C79" s="66" t="s">
        <v>198</v>
      </c>
      <c r="D79" s="66" t="s">
        <v>199</v>
      </c>
      <c r="E79" s="66" t="s">
        <v>200</v>
      </c>
      <c r="F79" s="32" t="s">
        <v>201</v>
      </c>
      <c r="G79" s="36" t="s">
        <v>84</v>
      </c>
      <c r="H79" s="35">
        <v>0</v>
      </c>
      <c r="I79" s="36">
        <v>471010000</v>
      </c>
      <c r="J79" s="36" t="s">
        <v>43</v>
      </c>
      <c r="K79" s="36" t="s">
        <v>64</v>
      </c>
      <c r="L79" s="35" t="s">
        <v>45</v>
      </c>
      <c r="M79" s="35" t="s">
        <v>46</v>
      </c>
      <c r="N79" s="36" t="s">
        <v>486</v>
      </c>
      <c r="O79" s="35" t="s">
        <v>47</v>
      </c>
      <c r="P79" s="51" t="s">
        <v>202</v>
      </c>
      <c r="Q79" s="83" t="s">
        <v>203</v>
      </c>
      <c r="R79" s="39">
        <v>25</v>
      </c>
      <c r="S79" s="40">
        <v>61</v>
      </c>
      <c r="T79" s="41">
        <f>R79*S79</f>
        <v>1525</v>
      </c>
      <c r="U79" s="41">
        <f>T79*1.12</f>
        <v>1708.0000000000002</v>
      </c>
      <c r="V79" s="49"/>
      <c r="W79" s="36">
        <v>2015</v>
      </c>
      <c r="X79" s="105"/>
      <c r="Y79" s="59"/>
      <c r="Z79" s="59"/>
      <c r="AA79" s="44"/>
      <c r="AB79" s="44"/>
    </row>
    <row r="80" spans="1:28" s="45" customFormat="1" ht="76.5">
      <c r="A80" s="87" t="s">
        <v>239</v>
      </c>
      <c r="B80" s="48" t="s">
        <v>42</v>
      </c>
      <c r="C80" s="66" t="s">
        <v>198</v>
      </c>
      <c r="D80" s="66" t="s">
        <v>199</v>
      </c>
      <c r="E80" s="66" t="s">
        <v>200</v>
      </c>
      <c r="F80" s="32" t="s">
        <v>205</v>
      </c>
      <c r="G80" s="36" t="s">
        <v>84</v>
      </c>
      <c r="H80" s="35">
        <v>0</v>
      </c>
      <c r="I80" s="36">
        <v>471010000</v>
      </c>
      <c r="J80" s="36" t="s">
        <v>43</v>
      </c>
      <c r="K80" s="36" t="s">
        <v>64</v>
      </c>
      <c r="L80" s="35" t="s">
        <v>45</v>
      </c>
      <c r="M80" s="35" t="s">
        <v>46</v>
      </c>
      <c r="N80" s="36" t="s">
        <v>486</v>
      </c>
      <c r="O80" s="35" t="s">
        <v>47</v>
      </c>
      <c r="P80" s="51" t="s">
        <v>202</v>
      </c>
      <c r="Q80" s="83" t="s">
        <v>203</v>
      </c>
      <c r="R80" s="39">
        <v>25</v>
      </c>
      <c r="S80" s="81">
        <v>65</v>
      </c>
      <c r="T80" s="41">
        <f>R80*S80</f>
        <v>1625</v>
      </c>
      <c r="U80" s="41">
        <f>T80*1.12</f>
        <v>1820.0000000000002</v>
      </c>
      <c r="V80" s="49"/>
      <c r="W80" s="36">
        <v>2015</v>
      </c>
      <c r="X80" s="105"/>
      <c r="Y80" s="59"/>
      <c r="Z80" s="59"/>
      <c r="AA80" s="44"/>
      <c r="AB80" s="44"/>
    </row>
    <row r="81" spans="1:28" s="45" customFormat="1" ht="76.5">
      <c r="A81" s="87" t="s">
        <v>240</v>
      </c>
      <c r="B81" s="48" t="s">
        <v>42</v>
      </c>
      <c r="C81" s="66" t="s">
        <v>162</v>
      </c>
      <c r="D81" s="66" t="s">
        <v>163</v>
      </c>
      <c r="E81" s="66" t="s">
        <v>164</v>
      </c>
      <c r="F81" s="32" t="s">
        <v>165</v>
      </c>
      <c r="G81" s="36" t="s">
        <v>84</v>
      </c>
      <c r="H81" s="35">
        <v>0</v>
      </c>
      <c r="I81" s="36">
        <v>471010000</v>
      </c>
      <c r="J81" s="36" t="s">
        <v>43</v>
      </c>
      <c r="K81" s="36" t="s">
        <v>64</v>
      </c>
      <c r="L81" s="35" t="s">
        <v>45</v>
      </c>
      <c r="M81" s="35" t="s">
        <v>46</v>
      </c>
      <c r="N81" s="36" t="s">
        <v>486</v>
      </c>
      <c r="O81" s="35" t="s">
        <v>47</v>
      </c>
      <c r="P81" s="51" t="s">
        <v>166</v>
      </c>
      <c r="Q81" s="83" t="s">
        <v>167</v>
      </c>
      <c r="R81" s="39">
        <v>6</v>
      </c>
      <c r="S81" s="81">
        <v>870</v>
      </c>
      <c r="T81" s="41">
        <f>R81*S81</f>
        <v>5220</v>
      </c>
      <c r="U81" s="41">
        <f>T81*1.12</f>
        <v>5846.4000000000005</v>
      </c>
      <c r="V81" s="49"/>
      <c r="W81" s="36">
        <v>2015</v>
      </c>
      <c r="X81" s="105"/>
      <c r="Y81" s="59"/>
      <c r="Z81" s="59"/>
      <c r="AA81" s="44"/>
      <c r="AB81" s="44"/>
    </row>
    <row r="82" spans="1:28" s="45" customFormat="1" ht="76.5">
      <c r="A82" s="87" t="s">
        <v>241</v>
      </c>
      <c r="B82" s="48" t="s">
        <v>42</v>
      </c>
      <c r="C82" s="66" t="s">
        <v>169</v>
      </c>
      <c r="D82" s="66" t="s">
        <v>163</v>
      </c>
      <c r="E82" s="66" t="s">
        <v>170</v>
      </c>
      <c r="F82" s="32" t="s">
        <v>171</v>
      </c>
      <c r="G82" s="36" t="s">
        <v>84</v>
      </c>
      <c r="H82" s="35">
        <v>0</v>
      </c>
      <c r="I82" s="36">
        <v>471010000</v>
      </c>
      <c r="J82" s="36" t="s">
        <v>43</v>
      </c>
      <c r="K82" s="36" t="s">
        <v>64</v>
      </c>
      <c r="L82" s="35" t="s">
        <v>45</v>
      </c>
      <c r="M82" s="35" t="s">
        <v>46</v>
      </c>
      <c r="N82" s="36" t="s">
        <v>486</v>
      </c>
      <c r="O82" s="35" t="s">
        <v>47</v>
      </c>
      <c r="P82" s="51" t="s">
        <v>166</v>
      </c>
      <c r="Q82" s="83" t="s">
        <v>167</v>
      </c>
      <c r="R82" s="39">
        <v>6</v>
      </c>
      <c r="S82" s="81">
        <v>790</v>
      </c>
      <c r="T82" s="41">
        <f>R82*S82</f>
        <v>4740</v>
      </c>
      <c r="U82" s="41">
        <f>T82*1.12</f>
        <v>5308.8</v>
      </c>
      <c r="V82" s="49"/>
      <c r="W82" s="36">
        <v>2015</v>
      </c>
      <c r="X82" s="105"/>
      <c r="Y82" s="59"/>
      <c r="Z82" s="59"/>
      <c r="AA82" s="44"/>
      <c r="AB82" s="44"/>
    </row>
    <row r="83" spans="1:28" s="45" customFormat="1" ht="76.5">
      <c r="A83" s="87" t="s">
        <v>242</v>
      </c>
      <c r="B83" s="48" t="s">
        <v>42</v>
      </c>
      <c r="C83" s="66" t="s">
        <v>173</v>
      </c>
      <c r="D83" s="66" t="s">
        <v>163</v>
      </c>
      <c r="E83" s="66" t="s">
        <v>174</v>
      </c>
      <c r="F83" s="32" t="s">
        <v>175</v>
      </c>
      <c r="G83" s="36" t="s">
        <v>84</v>
      </c>
      <c r="H83" s="35">
        <v>0</v>
      </c>
      <c r="I83" s="36">
        <v>471010000</v>
      </c>
      <c r="J83" s="36" t="s">
        <v>43</v>
      </c>
      <c r="K83" s="36" t="s">
        <v>64</v>
      </c>
      <c r="L83" s="35" t="s">
        <v>45</v>
      </c>
      <c r="M83" s="35" t="s">
        <v>46</v>
      </c>
      <c r="N83" s="36" t="s">
        <v>486</v>
      </c>
      <c r="O83" s="35" t="s">
        <v>47</v>
      </c>
      <c r="P83" s="51" t="s">
        <v>166</v>
      </c>
      <c r="Q83" s="83" t="s">
        <v>167</v>
      </c>
      <c r="R83" s="39">
        <v>6</v>
      </c>
      <c r="S83" s="40">
        <v>790</v>
      </c>
      <c r="T83" s="41">
        <f>R83*S83</f>
        <v>4740</v>
      </c>
      <c r="U83" s="41">
        <f>T83*1.12</f>
        <v>5308.8</v>
      </c>
      <c r="V83" s="49"/>
      <c r="W83" s="36">
        <v>2015</v>
      </c>
      <c r="X83" s="105"/>
      <c r="Y83" s="59"/>
      <c r="Z83" s="59"/>
      <c r="AA83" s="44"/>
      <c r="AB83" s="44"/>
    </row>
    <row r="84" spans="1:28" s="45" customFormat="1" ht="76.5">
      <c r="A84" s="87" t="s">
        <v>243</v>
      </c>
      <c r="B84" s="48" t="s">
        <v>42</v>
      </c>
      <c r="C84" s="66" t="s">
        <v>177</v>
      </c>
      <c r="D84" s="66" t="s">
        <v>178</v>
      </c>
      <c r="E84" s="66" t="s">
        <v>179</v>
      </c>
      <c r="F84" s="32" t="s">
        <v>180</v>
      </c>
      <c r="G84" s="36" t="s">
        <v>84</v>
      </c>
      <c r="H84" s="35">
        <v>0</v>
      </c>
      <c r="I84" s="36">
        <v>471010000</v>
      </c>
      <c r="J84" s="36" t="s">
        <v>43</v>
      </c>
      <c r="K84" s="36" t="s">
        <v>64</v>
      </c>
      <c r="L84" s="35" t="s">
        <v>45</v>
      </c>
      <c r="M84" s="35" t="s">
        <v>46</v>
      </c>
      <c r="N84" s="36" t="s">
        <v>128</v>
      </c>
      <c r="O84" s="35" t="s">
        <v>47</v>
      </c>
      <c r="P84" s="51" t="s">
        <v>166</v>
      </c>
      <c r="Q84" s="83" t="s">
        <v>167</v>
      </c>
      <c r="R84" s="39">
        <v>10</v>
      </c>
      <c r="S84" s="40">
        <v>1400</v>
      </c>
      <c r="T84" s="41">
        <f>R84*S84</f>
        <v>14000</v>
      </c>
      <c r="U84" s="41">
        <f>T84*1.12</f>
        <v>15680.000000000002</v>
      </c>
      <c r="V84" s="49"/>
      <c r="W84" s="36">
        <v>2015</v>
      </c>
      <c r="X84" s="105"/>
      <c r="Y84" s="59"/>
      <c r="Z84" s="59"/>
      <c r="AA84" s="44"/>
      <c r="AB84" s="44"/>
    </row>
    <row r="85" spans="1:28" s="45" customFormat="1" ht="76.5">
      <c r="A85" s="87" t="s">
        <v>244</v>
      </c>
      <c r="B85" s="48" t="s">
        <v>42</v>
      </c>
      <c r="C85" s="66" t="s">
        <v>177</v>
      </c>
      <c r="D85" s="66" t="s">
        <v>178</v>
      </c>
      <c r="E85" s="66" t="s">
        <v>179</v>
      </c>
      <c r="F85" s="32" t="s">
        <v>182</v>
      </c>
      <c r="G85" s="36" t="s">
        <v>84</v>
      </c>
      <c r="H85" s="35">
        <v>0</v>
      </c>
      <c r="I85" s="36">
        <v>471010000</v>
      </c>
      <c r="J85" s="36" t="s">
        <v>43</v>
      </c>
      <c r="K85" s="36" t="s">
        <v>64</v>
      </c>
      <c r="L85" s="35" t="s">
        <v>45</v>
      </c>
      <c r="M85" s="35" t="s">
        <v>46</v>
      </c>
      <c r="N85" s="36" t="s">
        <v>128</v>
      </c>
      <c r="O85" s="35" t="s">
        <v>47</v>
      </c>
      <c r="P85" s="51" t="s">
        <v>166</v>
      </c>
      <c r="Q85" s="83" t="s">
        <v>167</v>
      </c>
      <c r="R85" s="39">
        <v>10</v>
      </c>
      <c r="S85" s="40">
        <v>1400</v>
      </c>
      <c r="T85" s="41">
        <f>R85*S85</f>
        <v>14000</v>
      </c>
      <c r="U85" s="41">
        <f>T85*1.12</f>
        <v>15680.000000000002</v>
      </c>
      <c r="V85" s="49"/>
      <c r="W85" s="36">
        <v>2015</v>
      </c>
      <c r="X85" s="105"/>
      <c r="Y85" s="59"/>
      <c r="Z85" s="59"/>
      <c r="AA85" s="44"/>
      <c r="AB85" s="44"/>
    </row>
    <row r="86" spans="1:28" s="45" customFormat="1" ht="76.5">
      <c r="A86" s="87" t="s">
        <v>245</v>
      </c>
      <c r="B86" s="48" t="s">
        <v>42</v>
      </c>
      <c r="C86" s="66" t="s">
        <v>177</v>
      </c>
      <c r="D86" s="66" t="s">
        <v>178</v>
      </c>
      <c r="E86" s="66" t="s">
        <v>179</v>
      </c>
      <c r="F86" s="32" t="s">
        <v>184</v>
      </c>
      <c r="G86" s="36" t="s">
        <v>84</v>
      </c>
      <c r="H86" s="35">
        <v>0</v>
      </c>
      <c r="I86" s="36">
        <v>471010000</v>
      </c>
      <c r="J86" s="36" t="s">
        <v>43</v>
      </c>
      <c r="K86" s="36" t="s">
        <v>64</v>
      </c>
      <c r="L86" s="35" t="s">
        <v>45</v>
      </c>
      <c r="M86" s="35" t="s">
        <v>46</v>
      </c>
      <c r="N86" s="36" t="s">
        <v>128</v>
      </c>
      <c r="O86" s="35" t="s">
        <v>47</v>
      </c>
      <c r="P86" s="51" t="s">
        <v>166</v>
      </c>
      <c r="Q86" s="83" t="s">
        <v>167</v>
      </c>
      <c r="R86" s="39">
        <v>10</v>
      </c>
      <c r="S86" s="40">
        <v>1400</v>
      </c>
      <c r="T86" s="41">
        <f>R86*S86</f>
        <v>14000</v>
      </c>
      <c r="U86" s="41">
        <f>T86*1.12</f>
        <v>15680.000000000002</v>
      </c>
      <c r="V86" s="49"/>
      <c r="W86" s="36">
        <v>2015</v>
      </c>
      <c r="X86" s="105"/>
      <c r="Y86" s="59"/>
      <c r="Z86" s="59"/>
      <c r="AA86" s="44"/>
      <c r="AB86" s="44"/>
    </row>
    <row r="87" spans="1:28" s="45" customFormat="1" ht="76.5">
      <c r="A87" s="87" t="s">
        <v>246</v>
      </c>
      <c r="B87" s="48" t="s">
        <v>42</v>
      </c>
      <c r="C87" s="66" t="s">
        <v>186</v>
      </c>
      <c r="D87" s="66" t="s">
        <v>187</v>
      </c>
      <c r="E87" s="66" t="s">
        <v>188</v>
      </c>
      <c r="F87" s="32" t="s">
        <v>189</v>
      </c>
      <c r="G87" s="36" t="s">
        <v>84</v>
      </c>
      <c r="H87" s="35">
        <v>0</v>
      </c>
      <c r="I87" s="36">
        <v>471010000</v>
      </c>
      <c r="J87" s="36" t="s">
        <v>43</v>
      </c>
      <c r="K87" s="36" t="s">
        <v>64</v>
      </c>
      <c r="L87" s="35" t="s">
        <v>45</v>
      </c>
      <c r="M87" s="35" t="s">
        <v>46</v>
      </c>
      <c r="N87" s="36" t="s">
        <v>128</v>
      </c>
      <c r="O87" s="35" t="s">
        <v>47</v>
      </c>
      <c r="P87" s="51" t="s">
        <v>166</v>
      </c>
      <c r="Q87" s="83" t="s">
        <v>167</v>
      </c>
      <c r="R87" s="39">
        <v>15</v>
      </c>
      <c r="S87" s="40">
        <v>1498</v>
      </c>
      <c r="T87" s="41">
        <f>R87*S87</f>
        <v>22470</v>
      </c>
      <c r="U87" s="41">
        <f>T87*1.12</f>
        <v>25166.400000000001</v>
      </c>
      <c r="V87" s="49"/>
      <c r="W87" s="36">
        <v>2015</v>
      </c>
      <c r="X87" s="105"/>
      <c r="Y87" s="59"/>
      <c r="Z87" s="59"/>
      <c r="AA87" s="44"/>
      <c r="AB87" s="44"/>
    </row>
    <row r="88" spans="1:28" s="45" customFormat="1" ht="76.5">
      <c r="A88" s="87" t="s">
        <v>247</v>
      </c>
      <c r="B88" s="48" t="s">
        <v>42</v>
      </c>
      <c r="C88" s="66" t="s">
        <v>186</v>
      </c>
      <c r="D88" s="66" t="s">
        <v>187</v>
      </c>
      <c r="E88" s="66" t="s">
        <v>188</v>
      </c>
      <c r="F88" s="32" t="s">
        <v>191</v>
      </c>
      <c r="G88" s="36" t="s">
        <v>84</v>
      </c>
      <c r="H88" s="35">
        <v>0</v>
      </c>
      <c r="I88" s="36">
        <v>471010000</v>
      </c>
      <c r="J88" s="36" t="s">
        <v>43</v>
      </c>
      <c r="K88" s="36" t="s">
        <v>64</v>
      </c>
      <c r="L88" s="35" t="s">
        <v>45</v>
      </c>
      <c r="M88" s="35" t="s">
        <v>46</v>
      </c>
      <c r="N88" s="36" t="s">
        <v>128</v>
      </c>
      <c r="O88" s="35" t="s">
        <v>47</v>
      </c>
      <c r="P88" s="51" t="s">
        <v>166</v>
      </c>
      <c r="Q88" s="83" t="s">
        <v>167</v>
      </c>
      <c r="R88" s="39">
        <v>15</v>
      </c>
      <c r="S88" s="40">
        <v>1498</v>
      </c>
      <c r="T88" s="41">
        <f>R88*S88</f>
        <v>22470</v>
      </c>
      <c r="U88" s="41">
        <f>T88*1.12</f>
        <v>25166.400000000001</v>
      </c>
      <c r="V88" s="49"/>
      <c r="W88" s="36">
        <v>2015</v>
      </c>
      <c r="X88" s="105"/>
      <c r="Y88" s="59"/>
      <c r="Z88" s="59"/>
      <c r="AA88" s="44"/>
      <c r="AB88" s="44"/>
    </row>
    <row r="89" spans="1:28" s="45" customFormat="1" ht="76.5">
      <c r="A89" s="87" t="s">
        <v>248</v>
      </c>
      <c r="B89" s="48" t="s">
        <v>42</v>
      </c>
      <c r="C89" s="66" t="s">
        <v>155</v>
      </c>
      <c r="D89" s="66" t="s">
        <v>156</v>
      </c>
      <c r="E89" s="66" t="s">
        <v>157</v>
      </c>
      <c r="F89" s="32" t="s">
        <v>158</v>
      </c>
      <c r="G89" s="36" t="s">
        <v>84</v>
      </c>
      <c r="H89" s="35">
        <v>0</v>
      </c>
      <c r="I89" s="36">
        <v>471010000</v>
      </c>
      <c r="J89" s="36" t="s">
        <v>43</v>
      </c>
      <c r="K89" s="36" t="s">
        <v>64</v>
      </c>
      <c r="L89" s="35" t="s">
        <v>45</v>
      </c>
      <c r="M89" s="35" t="s">
        <v>46</v>
      </c>
      <c r="N89" s="36" t="s">
        <v>117</v>
      </c>
      <c r="O89" s="35" t="s">
        <v>47</v>
      </c>
      <c r="P89" s="51" t="s">
        <v>48</v>
      </c>
      <c r="Q89" s="83" t="s">
        <v>49</v>
      </c>
      <c r="R89" s="39">
        <v>1</v>
      </c>
      <c r="S89" s="40">
        <v>7850</v>
      </c>
      <c r="T89" s="41">
        <f>R89*S89</f>
        <v>7850</v>
      </c>
      <c r="U89" s="41">
        <f>T89*1.12</f>
        <v>8792</v>
      </c>
      <c r="V89" s="49"/>
      <c r="W89" s="36">
        <v>2015</v>
      </c>
      <c r="X89" s="105"/>
      <c r="Y89" s="59"/>
      <c r="Z89" s="59"/>
      <c r="AA89" s="44"/>
      <c r="AB89" s="44"/>
    </row>
    <row r="90" spans="1:28" s="45" customFormat="1" ht="76.5">
      <c r="A90" s="87" t="s">
        <v>249</v>
      </c>
      <c r="B90" s="48" t="s">
        <v>42</v>
      </c>
      <c r="C90" s="49" t="s">
        <v>155</v>
      </c>
      <c r="D90" s="49" t="s">
        <v>156</v>
      </c>
      <c r="E90" s="49" t="s">
        <v>157</v>
      </c>
      <c r="F90" s="32" t="s">
        <v>160</v>
      </c>
      <c r="G90" s="36" t="s">
        <v>84</v>
      </c>
      <c r="H90" s="35">
        <v>0</v>
      </c>
      <c r="I90" s="36">
        <v>471010000</v>
      </c>
      <c r="J90" s="36" t="s">
        <v>43</v>
      </c>
      <c r="K90" s="36" t="s">
        <v>64</v>
      </c>
      <c r="L90" s="35" t="s">
        <v>45</v>
      </c>
      <c r="M90" s="35" t="s">
        <v>46</v>
      </c>
      <c r="N90" s="36" t="s">
        <v>117</v>
      </c>
      <c r="O90" s="35" t="s">
        <v>47</v>
      </c>
      <c r="P90" s="51" t="s">
        <v>48</v>
      </c>
      <c r="Q90" s="83" t="s">
        <v>49</v>
      </c>
      <c r="R90" s="39">
        <v>1</v>
      </c>
      <c r="S90" s="40">
        <v>9200</v>
      </c>
      <c r="T90" s="41">
        <f>R90*S90</f>
        <v>9200</v>
      </c>
      <c r="U90" s="41">
        <f>T90*1.12</f>
        <v>10304.000000000002</v>
      </c>
      <c r="V90" s="49"/>
      <c r="W90" s="36">
        <v>2015</v>
      </c>
      <c r="X90" s="105"/>
      <c r="Y90" s="59"/>
      <c r="Z90" s="59"/>
      <c r="AA90" s="44"/>
      <c r="AB90" s="44"/>
    </row>
    <row r="91" spans="1:28" s="45" customFormat="1" ht="76.5">
      <c r="A91" s="87" t="s">
        <v>250</v>
      </c>
      <c r="B91" s="137" t="s">
        <v>42</v>
      </c>
      <c r="C91" s="105" t="s">
        <v>193</v>
      </c>
      <c r="D91" s="105" t="s">
        <v>194</v>
      </c>
      <c r="E91" s="105" t="s">
        <v>195</v>
      </c>
      <c r="F91" s="10" t="s">
        <v>196</v>
      </c>
      <c r="G91" s="89" t="s">
        <v>84</v>
      </c>
      <c r="H91" s="88">
        <v>0</v>
      </c>
      <c r="I91" s="89">
        <v>471010000</v>
      </c>
      <c r="J91" s="89" t="s">
        <v>43</v>
      </c>
      <c r="K91" s="89" t="s">
        <v>64</v>
      </c>
      <c r="L91" s="88" t="s">
        <v>45</v>
      </c>
      <c r="M91" s="88" t="s">
        <v>46</v>
      </c>
      <c r="N91" s="89" t="s">
        <v>117</v>
      </c>
      <c r="O91" s="88" t="s">
        <v>47</v>
      </c>
      <c r="P91" s="138" t="s">
        <v>48</v>
      </c>
      <c r="Q91" s="155" t="s">
        <v>49</v>
      </c>
      <c r="R91" s="13">
        <v>20</v>
      </c>
      <c r="S91" s="90">
        <v>775</v>
      </c>
      <c r="T91" s="91">
        <f>R91*S91</f>
        <v>15500</v>
      </c>
      <c r="U91" s="91">
        <f>T91*1.12</f>
        <v>17360</v>
      </c>
      <c r="V91" s="105"/>
      <c r="W91" s="89">
        <v>2015</v>
      </c>
      <c r="X91" s="105"/>
      <c r="Y91" s="59"/>
      <c r="Z91" s="59"/>
      <c r="AA91" s="44"/>
      <c r="AB91" s="44"/>
    </row>
    <row r="92" spans="1:28" s="45" customFormat="1" ht="102">
      <c r="A92" s="87" t="s">
        <v>251</v>
      </c>
      <c r="B92" s="137" t="s">
        <v>42</v>
      </c>
      <c r="C92" s="156" t="s">
        <v>123</v>
      </c>
      <c r="D92" s="157" t="s">
        <v>124</v>
      </c>
      <c r="E92" s="157" t="s">
        <v>125</v>
      </c>
      <c r="F92" s="10" t="s">
        <v>126</v>
      </c>
      <c r="G92" s="89" t="s">
        <v>84</v>
      </c>
      <c r="H92" s="88">
        <v>0</v>
      </c>
      <c r="I92" s="89">
        <v>471010000</v>
      </c>
      <c r="J92" s="89" t="s">
        <v>43</v>
      </c>
      <c r="K92" s="89" t="s">
        <v>64</v>
      </c>
      <c r="L92" s="88" t="s">
        <v>45</v>
      </c>
      <c r="M92" s="88" t="s">
        <v>46</v>
      </c>
      <c r="N92" s="89" t="s">
        <v>117</v>
      </c>
      <c r="O92" s="88" t="s">
        <v>47</v>
      </c>
      <c r="P92" s="138" t="s">
        <v>48</v>
      </c>
      <c r="Q92" s="155" t="s">
        <v>49</v>
      </c>
      <c r="R92" s="13">
        <v>1</v>
      </c>
      <c r="S92" s="90">
        <v>13268</v>
      </c>
      <c r="T92" s="91">
        <f>R92*S92</f>
        <v>13268</v>
      </c>
      <c r="U92" s="91">
        <f>T92*1.12</f>
        <v>14860.160000000002</v>
      </c>
      <c r="V92" s="105"/>
      <c r="W92" s="89">
        <v>2015</v>
      </c>
      <c r="X92" s="105"/>
      <c r="Y92" s="59"/>
      <c r="Z92" s="59"/>
      <c r="AA92" s="44"/>
      <c r="AB92" s="44"/>
    </row>
    <row r="93" spans="1:28" s="45" customFormat="1" ht="76.5">
      <c r="A93" s="87" t="s">
        <v>252</v>
      </c>
      <c r="B93" s="137" t="s">
        <v>42</v>
      </c>
      <c r="C93" s="115" t="s">
        <v>130</v>
      </c>
      <c r="D93" s="115" t="s">
        <v>131</v>
      </c>
      <c r="E93" s="115" t="s">
        <v>132</v>
      </c>
      <c r="F93" s="10" t="s">
        <v>133</v>
      </c>
      <c r="G93" s="89" t="s">
        <v>84</v>
      </c>
      <c r="H93" s="88">
        <v>0</v>
      </c>
      <c r="I93" s="89">
        <v>471010000</v>
      </c>
      <c r="J93" s="89" t="s">
        <v>43</v>
      </c>
      <c r="K93" s="89" t="s">
        <v>64</v>
      </c>
      <c r="L93" s="88" t="s">
        <v>45</v>
      </c>
      <c r="M93" s="88" t="s">
        <v>46</v>
      </c>
      <c r="N93" s="89" t="s">
        <v>117</v>
      </c>
      <c r="O93" s="88" t="s">
        <v>47</v>
      </c>
      <c r="P93" s="138" t="s">
        <v>48</v>
      </c>
      <c r="Q93" s="155" t="s">
        <v>49</v>
      </c>
      <c r="R93" s="13">
        <v>1</v>
      </c>
      <c r="S93" s="90">
        <v>8774</v>
      </c>
      <c r="T93" s="91">
        <f>R93*S93</f>
        <v>8774</v>
      </c>
      <c r="U93" s="91">
        <f>T93*1.12</f>
        <v>9826.880000000001</v>
      </c>
      <c r="V93" s="105"/>
      <c r="W93" s="89">
        <v>2015</v>
      </c>
      <c r="X93" s="105"/>
      <c r="Y93" s="59"/>
      <c r="Z93" s="59"/>
      <c r="AA93" s="44"/>
      <c r="AB93" s="44"/>
    </row>
    <row r="94" spans="1:28" s="45" customFormat="1" ht="76.5">
      <c r="A94" s="87" t="s">
        <v>253</v>
      </c>
      <c r="B94" s="137" t="s">
        <v>42</v>
      </c>
      <c r="C94" s="115" t="s">
        <v>135</v>
      </c>
      <c r="D94" s="115" t="s">
        <v>136</v>
      </c>
      <c r="E94" s="115" t="s">
        <v>137</v>
      </c>
      <c r="F94" s="10" t="s">
        <v>138</v>
      </c>
      <c r="G94" s="89" t="s">
        <v>84</v>
      </c>
      <c r="H94" s="88">
        <v>0</v>
      </c>
      <c r="I94" s="89">
        <v>471010000</v>
      </c>
      <c r="J94" s="89" t="s">
        <v>43</v>
      </c>
      <c r="K94" s="89" t="s">
        <v>64</v>
      </c>
      <c r="L94" s="88" t="s">
        <v>45</v>
      </c>
      <c r="M94" s="88" t="s">
        <v>46</v>
      </c>
      <c r="N94" s="89" t="s">
        <v>117</v>
      </c>
      <c r="O94" s="88" t="s">
        <v>47</v>
      </c>
      <c r="P94" s="138" t="s">
        <v>48</v>
      </c>
      <c r="Q94" s="155" t="s">
        <v>49</v>
      </c>
      <c r="R94" s="13">
        <v>1</v>
      </c>
      <c r="S94" s="90">
        <v>70872</v>
      </c>
      <c r="T94" s="91">
        <f>R94*S94</f>
        <v>70872</v>
      </c>
      <c r="U94" s="91">
        <f>T94*1.12</f>
        <v>79376.640000000014</v>
      </c>
      <c r="V94" s="105"/>
      <c r="W94" s="89">
        <v>2015</v>
      </c>
      <c r="X94" s="105"/>
      <c r="Y94" s="59"/>
      <c r="Z94" s="59"/>
      <c r="AA94" s="44"/>
      <c r="AB94" s="44"/>
    </row>
    <row r="95" spans="1:28" s="45" customFormat="1" ht="89.25">
      <c r="A95" s="87" t="s">
        <v>254</v>
      </c>
      <c r="B95" s="137" t="s">
        <v>42</v>
      </c>
      <c r="C95" s="156" t="s">
        <v>140</v>
      </c>
      <c r="D95" s="157" t="s">
        <v>141</v>
      </c>
      <c r="E95" s="157" t="s">
        <v>142</v>
      </c>
      <c r="F95" s="10" t="s">
        <v>143</v>
      </c>
      <c r="G95" s="89" t="s">
        <v>84</v>
      </c>
      <c r="H95" s="88">
        <v>0</v>
      </c>
      <c r="I95" s="89">
        <v>471010000</v>
      </c>
      <c r="J95" s="89" t="s">
        <v>43</v>
      </c>
      <c r="K95" s="89" t="s">
        <v>64</v>
      </c>
      <c r="L95" s="88" t="s">
        <v>45</v>
      </c>
      <c r="M95" s="88" t="s">
        <v>46</v>
      </c>
      <c r="N95" s="89" t="s">
        <v>117</v>
      </c>
      <c r="O95" s="88" t="s">
        <v>47</v>
      </c>
      <c r="P95" s="138" t="s">
        <v>48</v>
      </c>
      <c r="Q95" s="155" t="s">
        <v>49</v>
      </c>
      <c r="R95" s="13">
        <v>100</v>
      </c>
      <c r="S95" s="90">
        <v>153</v>
      </c>
      <c r="T95" s="91">
        <f>R95*S95</f>
        <v>15300</v>
      </c>
      <c r="U95" s="91">
        <f>T95*1.12</f>
        <v>17136</v>
      </c>
      <c r="V95" s="105"/>
      <c r="W95" s="89">
        <v>2015</v>
      </c>
      <c r="X95" s="105"/>
      <c r="Y95" s="59"/>
      <c r="Z95" s="59"/>
      <c r="AA95" s="44"/>
      <c r="AB95" s="44"/>
    </row>
    <row r="96" spans="1:28" s="45" customFormat="1" ht="89.25">
      <c r="A96" s="87" t="s">
        <v>255</v>
      </c>
      <c r="B96" s="137" t="s">
        <v>42</v>
      </c>
      <c r="C96" s="115" t="s">
        <v>140</v>
      </c>
      <c r="D96" s="115" t="s">
        <v>141</v>
      </c>
      <c r="E96" s="115" t="s">
        <v>142</v>
      </c>
      <c r="F96" s="10" t="s">
        <v>145</v>
      </c>
      <c r="G96" s="89" t="s">
        <v>84</v>
      </c>
      <c r="H96" s="88">
        <v>0</v>
      </c>
      <c r="I96" s="89">
        <v>471010000</v>
      </c>
      <c r="J96" s="89" t="s">
        <v>43</v>
      </c>
      <c r="K96" s="89" t="s">
        <v>64</v>
      </c>
      <c r="L96" s="88" t="s">
        <v>45</v>
      </c>
      <c r="M96" s="88" t="s">
        <v>46</v>
      </c>
      <c r="N96" s="89" t="s">
        <v>117</v>
      </c>
      <c r="O96" s="88" t="s">
        <v>47</v>
      </c>
      <c r="P96" s="138" t="s">
        <v>48</v>
      </c>
      <c r="Q96" s="155" t="s">
        <v>49</v>
      </c>
      <c r="R96" s="13">
        <v>100</v>
      </c>
      <c r="S96" s="90">
        <v>153</v>
      </c>
      <c r="T96" s="91">
        <f>R96*S96</f>
        <v>15300</v>
      </c>
      <c r="U96" s="91">
        <f>T96*1.12</f>
        <v>17136</v>
      </c>
      <c r="V96" s="105"/>
      <c r="W96" s="89">
        <v>2015</v>
      </c>
      <c r="X96" s="105"/>
      <c r="Y96" s="59"/>
      <c r="Z96" s="59"/>
      <c r="AA96" s="44"/>
      <c r="AB96" s="44"/>
    </row>
    <row r="97" spans="1:28" s="45" customFormat="1" ht="89.25">
      <c r="A97" s="87" t="s">
        <v>256</v>
      </c>
      <c r="B97" s="137" t="s">
        <v>42</v>
      </c>
      <c r="C97" s="115" t="s">
        <v>140</v>
      </c>
      <c r="D97" s="115" t="s">
        <v>141</v>
      </c>
      <c r="E97" s="115" t="s">
        <v>142</v>
      </c>
      <c r="F97" s="10" t="s">
        <v>147</v>
      </c>
      <c r="G97" s="89" t="s">
        <v>84</v>
      </c>
      <c r="H97" s="88">
        <v>0</v>
      </c>
      <c r="I97" s="89">
        <v>471010000</v>
      </c>
      <c r="J97" s="89" t="s">
        <v>43</v>
      </c>
      <c r="K97" s="89" t="s">
        <v>64</v>
      </c>
      <c r="L97" s="88" t="s">
        <v>45</v>
      </c>
      <c r="M97" s="88" t="s">
        <v>46</v>
      </c>
      <c r="N97" s="89" t="s">
        <v>117</v>
      </c>
      <c r="O97" s="88" t="s">
        <v>47</v>
      </c>
      <c r="P97" s="138" t="s">
        <v>48</v>
      </c>
      <c r="Q97" s="155" t="s">
        <v>49</v>
      </c>
      <c r="R97" s="13">
        <v>100</v>
      </c>
      <c r="S97" s="90">
        <v>153</v>
      </c>
      <c r="T97" s="91">
        <f>R97*S97</f>
        <v>15300</v>
      </c>
      <c r="U97" s="91">
        <f>T97*1.12</f>
        <v>17136</v>
      </c>
      <c r="V97" s="105"/>
      <c r="W97" s="89">
        <v>2015</v>
      </c>
      <c r="X97" s="105"/>
      <c r="Y97" s="44"/>
      <c r="Z97" s="44"/>
      <c r="AA97" s="44"/>
      <c r="AB97" s="44"/>
    </row>
    <row r="98" spans="1:28" s="17" customFormat="1" ht="89.25">
      <c r="A98" s="87" t="s">
        <v>257</v>
      </c>
      <c r="B98" s="137" t="s">
        <v>42</v>
      </c>
      <c r="C98" s="115" t="s">
        <v>140</v>
      </c>
      <c r="D98" s="115" t="s">
        <v>141</v>
      </c>
      <c r="E98" s="115" t="s">
        <v>142</v>
      </c>
      <c r="F98" s="10" t="s">
        <v>149</v>
      </c>
      <c r="G98" s="89" t="s">
        <v>84</v>
      </c>
      <c r="H98" s="88">
        <v>0</v>
      </c>
      <c r="I98" s="89">
        <v>471010000</v>
      </c>
      <c r="J98" s="89" t="s">
        <v>43</v>
      </c>
      <c r="K98" s="89" t="s">
        <v>64</v>
      </c>
      <c r="L98" s="88" t="s">
        <v>45</v>
      </c>
      <c r="M98" s="88" t="s">
        <v>46</v>
      </c>
      <c r="N98" s="89" t="s">
        <v>117</v>
      </c>
      <c r="O98" s="88" t="s">
        <v>47</v>
      </c>
      <c r="P98" s="138" t="s">
        <v>48</v>
      </c>
      <c r="Q98" s="155" t="s">
        <v>49</v>
      </c>
      <c r="R98" s="13">
        <v>100</v>
      </c>
      <c r="S98" s="90">
        <v>153</v>
      </c>
      <c r="T98" s="91">
        <f>R98*S98</f>
        <v>15300</v>
      </c>
      <c r="U98" s="91">
        <f>T98*1.12</f>
        <v>17136</v>
      </c>
      <c r="V98" s="105"/>
      <c r="W98" s="89">
        <v>2015</v>
      </c>
      <c r="X98" s="105"/>
      <c r="Y98" s="16"/>
      <c r="Z98" s="16"/>
      <c r="AA98" s="16"/>
      <c r="AB98" s="16"/>
    </row>
    <row r="99" spans="1:28" s="17" customFormat="1" ht="89.25">
      <c r="A99" s="87" t="s">
        <v>258</v>
      </c>
      <c r="B99" s="137" t="s">
        <v>42</v>
      </c>
      <c r="C99" s="115" t="s">
        <v>140</v>
      </c>
      <c r="D99" s="115" t="s">
        <v>141</v>
      </c>
      <c r="E99" s="115" t="s">
        <v>142</v>
      </c>
      <c r="F99" s="10" t="s">
        <v>151</v>
      </c>
      <c r="G99" s="89" t="s">
        <v>84</v>
      </c>
      <c r="H99" s="88">
        <v>0</v>
      </c>
      <c r="I99" s="89">
        <v>471010000</v>
      </c>
      <c r="J99" s="89" t="s">
        <v>43</v>
      </c>
      <c r="K99" s="89" t="s">
        <v>64</v>
      </c>
      <c r="L99" s="88" t="s">
        <v>45</v>
      </c>
      <c r="M99" s="88" t="s">
        <v>46</v>
      </c>
      <c r="N99" s="89" t="s">
        <v>117</v>
      </c>
      <c r="O99" s="88" t="s">
        <v>47</v>
      </c>
      <c r="P99" s="138" t="s">
        <v>48</v>
      </c>
      <c r="Q99" s="155" t="s">
        <v>49</v>
      </c>
      <c r="R99" s="158">
        <v>100</v>
      </c>
      <c r="S99" s="90">
        <v>153</v>
      </c>
      <c r="T99" s="91">
        <f>R99*S99</f>
        <v>15300</v>
      </c>
      <c r="U99" s="91">
        <f>T99*1.12</f>
        <v>17136</v>
      </c>
      <c r="V99" s="105"/>
      <c r="W99" s="89">
        <v>2015</v>
      </c>
      <c r="X99" s="105"/>
      <c r="Y99" s="16"/>
      <c r="Z99" s="16"/>
      <c r="AA99" s="16"/>
      <c r="AB99" s="16"/>
    </row>
    <row r="100" spans="1:28" s="17" customFormat="1" ht="89.25">
      <c r="A100" s="144" t="s">
        <v>259</v>
      </c>
      <c r="B100" s="145" t="s">
        <v>42</v>
      </c>
      <c r="C100" s="146" t="s">
        <v>140</v>
      </c>
      <c r="D100" s="146" t="s">
        <v>141</v>
      </c>
      <c r="E100" s="146" t="s">
        <v>142</v>
      </c>
      <c r="F100" s="159" t="s">
        <v>153</v>
      </c>
      <c r="G100" s="89" t="s">
        <v>84</v>
      </c>
      <c r="H100" s="149">
        <v>0</v>
      </c>
      <c r="I100" s="148">
        <v>471010000</v>
      </c>
      <c r="J100" s="148" t="s">
        <v>43</v>
      </c>
      <c r="K100" s="148" t="s">
        <v>64</v>
      </c>
      <c r="L100" s="149" t="s">
        <v>45</v>
      </c>
      <c r="M100" s="149" t="s">
        <v>46</v>
      </c>
      <c r="N100" s="89" t="s">
        <v>117</v>
      </c>
      <c r="O100" s="88" t="s">
        <v>47</v>
      </c>
      <c r="P100" s="150" t="s">
        <v>48</v>
      </c>
      <c r="Q100" s="160" t="s">
        <v>49</v>
      </c>
      <c r="R100" s="151">
        <v>100</v>
      </c>
      <c r="S100" s="161">
        <v>153</v>
      </c>
      <c r="T100" s="153">
        <f>R100*S100</f>
        <v>15300</v>
      </c>
      <c r="U100" s="153">
        <f>T100*1.12</f>
        <v>17136</v>
      </c>
      <c r="V100" s="154"/>
      <c r="W100" s="148">
        <v>2015</v>
      </c>
      <c r="X100" s="105"/>
      <c r="Y100" s="16"/>
      <c r="Z100" s="16"/>
      <c r="AA100" s="16"/>
      <c r="AB100" s="16"/>
    </row>
    <row r="101" spans="1:28" s="17" customFormat="1" ht="89.25">
      <c r="A101" s="115" t="s">
        <v>479</v>
      </c>
      <c r="B101" s="115" t="s">
        <v>42</v>
      </c>
      <c r="C101" s="115" t="s">
        <v>473</v>
      </c>
      <c r="D101" s="162" t="s">
        <v>474</v>
      </c>
      <c r="E101" s="115" t="s">
        <v>475</v>
      </c>
      <c r="F101" s="162" t="s">
        <v>476</v>
      </c>
      <c r="G101" s="19" t="s">
        <v>52</v>
      </c>
      <c r="H101" s="115">
        <v>50</v>
      </c>
      <c r="I101" s="115">
        <v>471010000</v>
      </c>
      <c r="J101" s="115" t="s">
        <v>43</v>
      </c>
      <c r="K101" s="115" t="s">
        <v>477</v>
      </c>
      <c r="L101" s="115" t="s">
        <v>45</v>
      </c>
      <c r="M101" s="115" t="s">
        <v>46</v>
      </c>
      <c r="N101" s="115" t="s">
        <v>86</v>
      </c>
      <c r="O101" s="88" t="s">
        <v>260</v>
      </c>
      <c r="P101" s="162">
        <v>112</v>
      </c>
      <c r="Q101" s="163" t="s">
        <v>478</v>
      </c>
      <c r="R101" s="164">
        <v>1388</v>
      </c>
      <c r="S101" s="163">
        <v>214</v>
      </c>
      <c r="T101" s="165">
        <v>297032</v>
      </c>
      <c r="U101" s="165">
        <v>332675.84000000003</v>
      </c>
      <c r="V101" s="115" t="s">
        <v>461</v>
      </c>
      <c r="W101" s="115">
        <v>2015</v>
      </c>
      <c r="X101" s="115"/>
      <c r="Y101" s="16"/>
      <c r="Z101" s="16"/>
      <c r="AA101" s="16"/>
      <c r="AB101" s="16"/>
    </row>
    <row r="102" spans="1:28" s="17" customFormat="1" ht="76.5">
      <c r="A102" s="87" t="s">
        <v>523</v>
      </c>
      <c r="B102" s="9" t="s">
        <v>42</v>
      </c>
      <c r="C102" s="105" t="s">
        <v>494</v>
      </c>
      <c r="D102" s="105" t="s">
        <v>495</v>
      </c>
      <c r="E102" s="105" t="s">
        <v>496</v>
      </c>
      <c r="F102" s="18" t="s">
        <v>497</v>
      </c>
      <c r="G102" s="19" t="s">
        <v>67</v>
      </c>
      <c r="H102" s="88">
        <v>0</v>
      </c>
      <c r="I102" s="89">
        <v>471010000</v>
      </c>
      <c r="J102" s="89" t="s">
        <v>43</v>
      </c>
      <c r="K102" s="115" t="s">
        <v>477</v>
      </c>
      <c r="L102" s="88" t="s">
        <v>45</v>
      </c>
      <c r="M102" s="88" t="s">
        <v>46</v>
      </c>
      <c r="N102" s="149" t="s">
        <v>486</v>
      </c>
      <c r="O102" s="88" t="s">
        <v>47</v>
      </c>
      <c r="P102" s="11" t="s">
        <v>48</v>
      </c>
      <c r="Q102" s="166" t="s">
        <v>49</v>
      </c>
      <c r="R102" s="13">
        <v>1</v>
      </c>
      <c r="S102" s="90">
        <v>170931.20000000001</v>
      </c>
      <c r="T102" s="91">
        <f>R102*S102</f>
        <v>170931.20000000001</v>
      </c>
      <c r="U102" s="91">
        <f>T102*1.12</f>
        <v>191442.94400000002</v>
      </c>
      <c r="V102" s="10"/>
      <c r="W102" s="89">
        <v>2015</v>
      </c>
      <c r="X102" s="10"/>
      <c r="Y102" s="16"/>
      <c r="Z102" s="16"/>
      <c r="AA102" s="16"/>
      <c r="AB102" s="16"/>
    </row>
    <row r="103" spans="1:28" s="17" customFormat="1" ht="76.5">
      <c r="A103" s="87" t="s">
        <v>524</v>
      </c>
      <c r="B103" s="9" t="s">
        <v>42</v>
      </c>
      <c r="C103" s="105" t="s">
        <v>499</v>
      </c>
      <c r="D103" s="105" t="s">
        <v>495</v>
      </c>
      <c r="E103" s="105" t="s">
        <v>500</v>
      </c>
      <c r="F103" s="18" t="s">
        <v>501</v>
      </c>
      <c r="G103" s="19" t="s">
        <v>67</v>
      </c>
      <c r="H103" s="88">
        <v>0</v>
      </c>
      <c r="I103" s="89">
        <v>471010000</v>
      </c>
      <c r="J103" s="89" t="s">
        <v>43</v>
      </c>
      <c r="K103" s="115" t="s">
        <v>477</v>
      </c>
      <c r="L103" s="88" t="s">
        <v>45</v>
      </c>
      <c r="M103" s="88" t="s">
        <v>46</v>
      </c>
      <c r="N103" s="149" t="s">
        <v>486</v>
      </c>
      <c r="O103" s="88" t="s">
        <v>47</v>
      </c>
      <c r="P103" s="11" t="s">
        <v>48</v>
      </c>
      <c r="Q103" s="166" t="s">
        <v>49</v>
      </c>
      <c r="R103" s="13">
        <v>100</v>
      </c>
      <c r="S103" s="90">
        <v>40063.759999999995</v>
      </c>
      <c r="T103" s="91">
        <f>R103*S103</f>
        <v>4006375.9999999995</v>
      </c>
      <c r="U103" s="91">
        <f>T103*1.12</f>
        <v>4487141.12</v>
      </c>
      <c r="V103" s="10"/>
      <c r="W103" s="89">
        <v>2015</v>
      </c>
      <c r="X103" s="10"/>
      <c r="Y103" s="16"/>
      <c r="Z103" s="16"/>
      <c r="AA103" s="16"/>
      <c r="AB103" s="16"/>
    </row>
    <row r="104" spans="1:28" s="17" customFormat="1" ht="76.5">
      <c r="A104" s="87" t="s">
        <v>525</v>
      </c>
      <c r="B104" s="9" t="s">
        <v>42</v>
      </c>
      <c r="C104" s="115" t="s">
        <v>512</v>
      </c>
      <c r="D104" s="115" t="s">
        <v>495</v>
      </c>
      <c r="E104" s="115" t="s">
        <v>513</v>
      </c>
      <c r="F104" s="18" t="s">
        <v>514</v>
      </c>
      <c r="G104" s="19" t="s">
        <v>67</v>
      </c>
      <c r="H104" s="88">
        <v>0</v>
      </c>
      <c r="I104" s="89">
        <v>471010000</v>
      </c>
      <c r="J104" s="89" t="s">
        <v>43</v>
      </c>
      <c r="K104" s="115" t="s">
        <v>477</v>
      </c>
      <c r="L104" s="88" t="s">
        <v>45</v>
      </c>
      <c r="M104" s="88" t="s">
        <v>46</v>
      </c>
      <c r="N104" s="149" t="s">
        <v>486</v>
      </c>
      <c r="O104" s="88" t="s">
        <v>47</v>
      </c>
      <c r="P104" s="11" t="s">
        <v>48</v>
      </c>
      <c r="Q104" s="166" t="s">
        <v>49</v>
      </c>
      <c r="R104" s="13">
        <v>100</v>
      </c>
      <c r="S104" s="90">
        <v>98282.36</v>
      </c>
      <c r="T104" s="91">
        <f>R104*S104</f>
        <v>9828236</v>
      </c>
      <c r="U104" s="91">
        <f>T104*1.12</f>
        <v>11007624.32</v>
      </c>
      <c r="V104" s="10"/>
      <c r="W104" s="89">
        <v>2015</v>
      </c>
      <c r="X104" s="10"/>
      <c r="Y104" s="16"/>
      <c r="Z104" s="16"/>
      <c r="AA104" s="16"/>
      <c r="AB104" s="16"/>
    </row>
    <row r="105" spans="1:28" s="168" customFormat="1" ht="55.5" customHeight="1">
      <c r="A105" s="87" t="s">
        <v>526</v>
      </c>
      <c r="B105" s="9" t="s">
        <v>42</v>
      </c>
      <c r="C105" s="169" t="s">
        <v>520</v>
      </c>
      <c r="D105" s="169" t="s">
        <v>521</v>
      </c>
      <c r="E105" s="169" t="s">
        <v>522</v>
      </c>
      <c r="F105" s="169" t="s">
        <v>522</v>
      </c>
      <c r="G105" s="19" t="s">
        <v>52</v>
      </c>
      <c r="H105" s="88">
        <v>0</v>
      </c>
      <c r="I105" s="89">
        <v>471010000</v>
      </c>
      <c r="J105" s="89" t="s">
        <v>43</v>
      </c>
      <c r="K105" s="115" t="s">
        <v>477</v>
      </c>
      <c r="L105" s="88" t="s">
        <v>45</v>
      </c>
      <c r="M105" s="88" t="s">
        <v>46</v>
      </c>
      <c r="N105" s="149" t="s">
        <v>486</v>
      </c>
      <c r="O105" s="88" t="s">
        <v>47</v>
      </c>
      <c r="P105" s="11" t="s">
        <v>48</v>
      </c>
      <c r="Q105" s="166" t="s">
        <v>49</v>
      </c>
      <c r="R105" s="13">
        <v>3</v>
      </c>
      <c r="S105" s="90">
        <v>184800</v>
      </c>
      <c r="T105" s="91">
        <f>R105*S105</f>
        <v>554400</v>
      </c>
      <c r="U105" s="91">
        <f>T105*1.12</f>
        <v>620928.00000000012</v>
      </c>
      <c r="V105" s="10"/>
      <c r="W105" s="89">
        <v>2015</v>
      </c>
      <c r="X105" s="10"/>
      <c r="Y105" s="167"/>
      <c r="Z105" s="167"/>
      <c r="AA105" s="167"/>
      <c r="AB105" s="167"/>
    </row>
    <row r="106" spans="1:28" s="17" customFormat="1" ht="76.5">
      <c r="A106" s="87" t="s">
        <v>527</v>
      </c>
      <c r="B106" s="9" t="s">
        <v>42</v>
      </c>
      <c r="C106" s="170" t="s">
        <v>490</v>
      </c>
      <c r="D106" s="171" t="s">
        <v>491</v>
      </c>
      <c r="E106" s="171" t="s">
        <v>492</v>
      </c>
      <c r="F106" s="171" t="s">
        <v>492</v>
      </c>
      <c r="G106" s="19" t="s">
        <v>52</v>
      </c>
      <c r="H106" s="88">
        <v>0</v>
      </c>
      <c r="I106" s="89">
        <v>471010000</v>
      </c>
      <c r="J106" s="89" t="s">
        <v>43</v>
      </c>
      <c r="K106" s="115" t="s">
        <v>477</v>
      </c>
      <c r="L106" s="88" t="s">
        <v>45</v>
      </c>
      <c r="M106" s="88" t="s">
        <v>46</v>
      </c>
      <c r="N106" s="149" t="s">
        <v>486</v>
      </c>
      <c r="O106" s="88" t="s">
        <v>47</v>
      </c>
      <c r="P106" s="11" t="s">
        <v>48</v>
      </c>
      <c r="Q106" s="166" t="s">
        <v>49</v>
      </c>
      <c r="R106" s="13">
        <v>4</v>
      </c>
      <c r="S106" s="90">
        <v>758441.7</v>
      </c>
      <c r="T106" s="91">
        <f>R106*S106</f>
        <v>3033766.8</v>
      </c>
      <c r="U106" s="91">
        <f>T106*1.12</f>
        <v>3397818.8160000001</v>
      </c>
      <c r="V106" s="10"/>
      <c r="W106" s="89">
        <v>2015</v>
      </c>
      <c r="X106" s="10"/>
      <c r="Y106" s="16"/>
      <c r="Z106" s="16"/>
      <c r="AA106" s="16"/>
      <c r="AB106" s="16"/>
    </row>
    <row r="107" spans="1:28" s="17" customFormat="1" ht="140.25">
      <c r="A107" s="87" t="s">
        <v>528</v>
      </c>
      <c r="B107" s="9" t="s">
        <v>42</v>
      </c>
      <c r="C107" s="170" t="s">
        <v>508</v>
      </c>
      <c r="D107" s="171" t="s">
        <v>509</v>
      </c>
      <c r="E107" s="171" t="s">
        <v>510</v>
      </c>
      <c r="F107" s="171" t="s">
        <v>510</v>
      </c>
      <c r="G107" s="19" t="s">
        <v>52</v>
      </c>
      <c r="H107" s="88">
        <v>0</v>
      </c>
      <c r="I107" s="89">
        <v>471010000</v>
      </c>
      <c r="J107" s="89" t="s">
        <v>43</v>
      </c>
      <c r="K107" s="115" t="s">
        <v>477</v>
      </c>
      <c r="L107" s="88" t="s">
        <v>45</v>
      </c>
      <c r="M107" s="88" t="s">
        <v>46</v>
      </c>
      <c r="N107" s="149" t="s">
        <v>486</v>
      </c>
      <c r="O107" s="88" t="s">
        <v>47</v>
      </c>
      <c r="P107" s="11" t="s">
        <v>48</v>
      </c>
      <c r="Q107" s="166" t="s">
        <v>49</v>
      </c>
      <c r="R107" s="13">
        <v>10</v>
      </c>
      <c r="S107" s="90">
        <v>41763.479999999996</v>
      </c>
      <c r="T107" s="91">
        <f>R107*S107</f>
        <v>417634.79999999993</v>
      </c>
      <c r="U107" s="91">
        <f>T107*1.12</f>
        <v>467750.97599999997</v>
      </c>
      <c r="V107" s="10"/>
      <c r="W107" s="89">
        <v>2015</v>
      </c>
      <c r="X107" s="10"/>
      <c r="Y107" s="16"/>
      <c r="Z107" s="16"/>
      <c r="AA107" s="16"/>
      <c r="AB107" s="16"/>
    </row>
    <row r="108" spans="1:28" s="17" customFormat="1" ht="191.25">
      <c r="A108" s="87" t="s">
        <v>529</v>
      </c>
      <c r="B108" s="9" t="s">
        <v>42</v>
      </c>
      <c r="C108" s="105" t="s">
        <v>503</v>
      </c>
      <c r="D108" s="105" t="s">
        <v>504</v>
      </c>
      <c r="E108" s="105" t="s">
        <v>505</v>
      </c>
      <c r="F108" s="105" t="s">
        <v>506</v>
      </c>
      <c r="G108" s="19" t="s">
        <v>52</v>
      </c>
      <c r="H108" s="88">
        <v>0</v>
      </c>
      <c r="I108" s="89">
        <v>471010000</v>
      </c>
      <c r="J108" s="89" t="s">
        <v>43</v>
      </c>
      <c r="K108" s="115" t="s">
        <v>477</v>
      </c>
      <c r="L108" s="88" t="s">
        <v>45</v>
      </c>
      <c r="M108" s="88" t="s">
        <v>46</v>
      </c>
      <c r="N108" s="149" t="s">
        <v>486</v>
      </c>
      <c r="O108" s="88" t="s">
        <v>47</v>
      </c>
      <c r="P108" s="11" t="s">
        <v>48</v>
      </c>
      <c r="Q108" s="166" t="s">
        <v>49</v>
      </c>
      <c r="R108" s="13">
        <v>1</v>
      </c>
      <c r="S108" s="90">
        <v>2135206</v>
      </c>
      <c r="T108" s="91">
        <f>R108*S108</f>
        <v>2135206</v>
      </c>
      <c r="U108" s="91">
        <f>T108*1.12</f>
        <v>2391430.7200000002</v>
      </c>
      <c r="V108" s="10"/>
      <c r="W108" s="89">
        <v>2015</v>
      </c>
      <c r="X108" s="10"/>
      <c r="Y108" s="16"/>
      <c r="Z108" s="16"/>
      <c r="AA108" s="16"/>
      <c r="AB108" s="16"/>
    </row>
    <row r="109" spans="1:28" s="17" customFormat="1" ht="76.5">
      <c r="A109" s="87" t="s">
        <v>530</v>
      </c>
      <c r="B109" s="9" t="s">
        <v>42</v>
      </c>
      <c r="C109" s="105" t="s">
        <v>516</v>
      </c>
      <c r="D109" s="105" t="s">
        <v>517</v>
      </c>
      <c r="E109" s="105" t="s">
        <v>518</v>
      </c>
      <c r="F109" s="105" t="s">
        <v>518</v>
      </c>
      <c r="G109" s="19" t="s">
        <v>52</v>
      </c>
      <c r="H109" s="88">
        <v>0</v>
      </c>
      <c r="I109" s="89">
        <v>471010000</v>
      </c>
      <c r="J109" s="89" t="s">
        <v>43</v>
      </c>
      <c r="K109" s="115" t="s">
        <v>477</v>
      </c>
      <c r="L109" s="88" t="s">
        <v>45</v>
      </c>
      <c r="M109" s="88" t="s">
        <v>46</v>
      </c>
      <c r="N109" s="88" t="s">
        <v>486</v>
      </c>
      <c r="O109" s="88" t="s">
        <v>47</v>
      </c>
      <c r="P109" s="11" t="s">
        <v>48</v>
      </c>
      <c r="Q109" s="166" t="s">
        <v>49</v>
      </c>
      <c r="R109" s="172">
        <v>1</v>
      </c>
      <c r="S109" s="14">
        <v>285485.2</v>
      </c>
      <c r="T109" s="91">
        <f>R109*S109</f>
        <v>285485.2</v>
      </c>
      <c r="U109" s="91">
        <f>T109*1.12</f>
        <v>319743.42400000006</v>
      </c>
      <c r="V109" s="10"/>
      <c r="W109" s="89">
        <v>2015</v>
      </c>
      <c r="X109" s="10"/>
      <c r="Y109" s="16"/>
      <c r="Z109" s="16"/>
      <c r="AA109" s="16"/>
      <c r="AB109" s="16"/>
    </row>
    <row r="110" spans="1:28" s="17" customFormat="1" ht="76.5">
      <c r="A110" s="173" t="s">
        <v>460</v>
      </c>
      <c r="B110" s="174" t="s">
        <v>42</v>
      </c>
      <c r="C110" s="121" t="s">
        <v>455</v>
      </c>
      <c r="D110" s="174" t="s">
        <v>456</v>
      </c>
      <c r="E110" s="175" t="s">
        <v>457</v>
      </c>
      <c r="F110" s="175" t="s">
        <v>458</v>
      </c>
      <c r="G110" s="176" t="s">
        <v>52</v>
      </c>
      <c r="H110" s="177">
        <v>70</v>
      </c>
      <c r="I110" s="178">
        <v>471010000</v>
      </c>
      <c r="J110" s="178" t="s">
        <v>43</v>
      </c>
      <c r="K110" s="178" t="s">
        <v>64</v>
      </c>
      <c r="L110" s="121" t="s">
        <v>45</v>
      </c>
      <c r="M110" s="177" t="s">
        <v>46</v>
      </c>
      <c r="N110" s="19" t="s">
        <v>86</v>
      </c>
      <c r="O110" s="177" t="s">
        <v>260</v>
      </c>
      <c r="P110" s="179" t="s">
        <v>48</v>
      </c>
      <c r="Q110" s="175" t="s">
        <v>49</v>
      </c>
      <c r="R110" s="180">
        <v>50</v>
      </c>
      <c r="S110" s="181">
        <v>11880</v>
      </c>
      <c r="T110" s="182">
        <f>R110*S110</f>
        <v>594000</v>
      </c>
      <c r="U110" s="182">
        <f>T110*1.12</f>
        <v>665280.00000000012</v>
      </c>
      <c r="V110" s="121" t="s">
        <v>461</v>
      </c>
      <c r="W110" s="178">
        <v>2015</v>
      </c>
      <c r="X110" s="10"/>
      <c r="Y110" s="16"/>
      <c r="Z110" s="16"/>
      <c r="AA110" s="16"/>
      <c r="AB110" s="16"/>
    </row>
    <row r="111" spans="1:28" s="17" customFormat="1" ht="76.5">
      <c r="A111" s="87" t="s">
        <v>63</v>
      </c>
      <c r="B111" s="9" t="s">
        <v>42</v>
      </c>
      <c r="C111" s="10" t="s">
        <v>57</v>
      </c>
      <c r="D111" s="10" t="s">
        <v>58</v>
      </c>
      <c r="E111" s="10" t="s">
        <v>59</v>
      </c>
      <c r="F111" s="18" t="s">
        <v>60</v>
      </c>
      <c r="G111" s="19" t="s">
        <v>52</v>
      </c>
      <c r="H111" s="88">
        <v>0</v>
      </c>
      <c r="I111" s="89">
        <v>471010000</v>
      </c>
      <c r="J111" s="89" t="s">
        <v>43</v>
      </c>
      <c r="K111" s="88" t="s">
        <v>64</v>
      </c>
      <c r="L111" s="10" t="s">
        <v>45</v>
      </c>
      <c r="M111" s="88" t="s">
        <v>46</v>
      </c>
      <c r="N111" s="19" t="s">
        <v>62</v>
      </c>
      <c r="O111" s="88" t="s">
        <v>47</v>
      </c>
      <c r="P111" s="11" t="s">
        <v>48</v>
      </c>
      <c r="Q111" s="12" t="s">
        <v>49</v>
      </c>
      <c r="R111" s="13">
        <v>1</v>
      </c>
      <c r="S111" s="90">
        <v>4704058</v>
      </c>
      <c r="T111" s="91">
        <f>R111*S111</f>
        <v>4704058</v>
      </c>
      <c r="U111" s="91">
        <f>T111*1.12</f>
        <v>5268544.9600000009</v>
      </c>
      <c r="V111" s="10"/>
      <c r="W111" s="89">
        <v>2015</v>
      </c>
      <c r="X111" s="10"/>
      <c r="Y111" s="16"/>
      <c r="Z111" s="16"/>
      <c r="AA111" s="16"/>
      <c r="AB111" s="16"/>
    </row>
    <row r="112" spans="1:28" s="17" customFormat="1" ht="76.5">
      <c r="A112" s="87" t="s">
        <v>262</v>
      </c>
      <c r="B112" s="92" t="s">
        <v>42</v>
      </c>
      <c r="C112" s="93" t="s">
        <v>307</v>
      </c>
      <c r="D112" s="112" t="s">
        <v>308</v>
      </c>
      <c r="E112" s="113" t="s">
        <v>309</v>
      </c>
      <c r="F112" s="94" t="s">
        <v>310</v>
      </c>
      <c r="G112" s="35" t="s">
        <v>84</v>
      </c>
      <c r="H112" s="35">
        <v>0</v>
      </c>
      <c r="I112" s="36">
        <v>471010000</v>
      </c>
      <c r="J112" s="36" t="s">
        <v>43</v>
      </c>
      <c r="K112" s="35" t="s">
        <v>311</v>
      </c>
      <c r="L112" s="35" t="s">
        <v>45</v>
      </c>
      <c r="M112" s="35" t="s">
        <v>46</v>
      </c>
      <c r="N112" s="35" t="s">
        <v>117</v>
      </c>
      <c r="O112" s="35" t="s">
        <v>47</v>
      </c>
      <c r="P112" s="95" t="s">
        <v>48</v>
      </c>
      <c r="Q112" s="96" t="s">
        <v>312</v>
      </c>
      <c r="R112" s="97">
        <v>6</v>
      </c>
      <c r="S112" s="98">
        <v>52824.75</v>
      </c>
      <c r="T112" s="41">
        <f>R112*S112</f>
        <v>316948.5</v>
      </c>
      <c r="U112" s="41">
        <f>T112*1.12</f>
        <v>354982.32</v>
      </c>
      <c r="V112" s="49"/>
      <c r="W112" s="36">
        <v>2015</v>
      </c>
      <c r="X112" s="92"/>
      <c r="Y112" s="16"/>
      <c r="Z112" s="16"/>
      <c r="AA112" s="16"/>
      <c r="AB112" s="16"/>
    </row>
    <row r="113" spans="1:28" s="17" customFormat="1" ht="76.5">
      <c r="A113" s="87" t="s">
        <v>263</v>
      </c>
      <c r="B113" s="92" t="s">
        <v>42</v>
      </c>
      <c r="C113" s="99" t="s">
        <v>313</v>
      </c>
      <c r="D113" s="108" t="s">
        <v>314</v>
      </c>
      <c r="E113" s="108" t="s">
        <v>309</v>
      </c>
      <c r="F113" s="49" t="s">
        <v>315</v>
      </c>
      <c r="G113" s="35" t="s">
        <v>84</v>
      </c>
      <c r="H113" s="35">
        <v>0</v>
      </c>
      <c r="I113" s="36">
        <v>471010000</v>
      </c>
      <c r="J113" s="36" t="s">
        <v>43</v>
      </c>
      <c r="K113" s="35" t="s">
        <v>311</v>
      </c>
      <c r="L113" s="35" t="s">
        <v>45</v>
      </c>
      <c r="M113" s="35" t="s">
        <v>46</v>
      </c>
      <c r="N113" s="35" t="s">
        <v>117</v>
      </c>
      <c r="O113" s="35" t="s">
        <v>47</v>
      </c>
      <c r="P113" s="95" t="s">
        <v>48</v>
      </c>
      <c r="Q113" s="96" t="s">
        <v>312</v>
      </c>
      <c r="R113" s="100">
        <v>2</v>
      </c>
      <c r="S113" s="98">
        <v>61473.857142857145</v>
      </c>
      <c r="T113" s="41">
        <f>R113*S113</f>
        <v>122947.71428571429</v>
      </c>
      <c r="U113" s="41">
        <f>T113*1.12</f>
        <v>137701.44000000003</v>
      </c>
      <c r="V113" s="36"/>
      <c r="W113" s="36">
        <v>2015</v>
      </c>
      <c r="X113" s="57"/>
      <c r="Y113" s="16"/>
      <c r="Z113" s="16"/>
      <c r="AA113" s="16"/>
      <c r="AB113" s="16"/>
    </row>
    <row r="114" spans="1:28" s="17" customFormat="1" ht="76.5">
      <c r="A114" s="87" t="s">
        <v>264</v>
      </c>
      <c r="B114" s="92" t="s">
        <v>42</v>
      </c>
      <c r="C114" s="108" t="s">
        <v>316</v>
      </c>
      <c r="D114" s="109" t="s">
        <v>317</v>
      </c>
      <c r="E114" s="108" t="s">
        <v>318</v>
      </c>
      <c r="F114" s="49" t="s">
        <v>319</v>
      </c>
      <c r="G114" s="35" t="s">
        <v>84</v>
      </c>
      <c r="H114" s="35">
        <v>0</v>
      </c>
      <c r="I114" s="36">
        <v>471010000</v>
      </c>
      <c r="J114" s="36" t="s">
        <v>43</v>
      </c>
      <c r="K114" s="35" t="s">
        <v>311</v>
      </c>
      <c r="L114" s="35" t="s">
        <v>45</v>
      </c>
      <c r="M114" s="35" t="s">
        <v>46</v>
      </c>
      <c r="N114" s="35" t="s">
        <v>117</v>
      </c>
      <c r="O114" s="35" t="s">
        <v>47</v>
      </c>
      <c r="P114" s="95" t="s">
        <v>48</v>
      </c>
      <c r="Q114" s="96" t="s">
        <v>312</v>
      </c>
      <c r="R114" s="100">
        <v>2</v>
      </c>
      <c r="S114" s="98">
        <v>33769.392857142855</v>
      </c>
      <c r="T114" s="41">
        <f>R114*S114</f>
        <v>67538.78571428571</v>
      </c>
      <c r="U114" s="41">
        <f>T114*1.12</f>
        <v>75643.44</v>
      </c>
      <c r="V114" s="36"/>
      <c r="W114" s="36">
        <v>2015</v>
      </c>
      <c r="X114" s="57"/>
      <c r="Y114" s="16"/>
      <c r="Z114" s="16"/>
      <c r="AA114" s="16"/>
      <c r="AB114" s="16"/>
    </row>
    <row r="115" spans="1:28" s="17" customFormat="1" ht="76.5">
      <c r="A115" s="87" t="s">
        <v>265</v>
      </c>
      <c r="B115" s="92" t="s">
        <v>42</v>
      </c>
      <c r="C115" s="93" t="s">
        <v>320</v>
      </c>
      <c r="D115" s="109" t="s">
        <v>321</v>
      </c>
      <c r="E115" s="108" t="s">
        <v>322</v>
      </c>
      <c r="F115" s="49" t="s">
        <v>323</v>
      </c>
      <c r="G115" s="35" t="s">
        <v>84</v>
      </c>
      <c r="H115" s="35">
        <v>0</v>
      </c>
      <c r="I115" s="36">
        <v>471010000</v>
      </c>
      <c r="J115" s="36" t="s">
        <v>43</v>
      </c>
      <c r="K115" s="35" t="s">
        <v>311</v>
      </c>
      <c r="L115" s="35" t="s">
        <v>45</v>
      </c>
      <c r="M115" s="35" t="s">
        <v>46</v>
      </c>
      <c r="N115" s="35" t="s">
        <v>117</v>
      </c>
      <c r="O115" s="35" t="s">
        <v>47</v>
      </c>
      <c r="P115" s="95" t="s">
        <v>48</v>
      </c>
      <c r="Q115" s="96" t="s">
        <v>312</v>
      </c>
      <c r="R115" s="10">
        <v>2</v>
      </c>
      <c r="S115" s="98">
        <v>75549.57142857142</v>
      </c>
      <c r="T115" s="41">
        <f>R115*S115</f>
        <v>151099.14285714284</v>
      </c>
      <c r="U115" s="41">
        <f>T115*1.12</f>
        <v>169231.04</v>
      </c>
      <c r="V115" s="49"/>
      <c r="W115" s="36">
        <v>2015</v>
      </c>
      <c r="X115" s="92"/>
      <c r="Y115" s="16"/>
      <c r="Z115" s="16"/>
      <c r="AA115" s="16"/>
      <c r="AB115" s="16"/>
    </row>
    <row r="116" spans="1:28" s="17" customFormat="1" ht="89.25">
      <c r="A116" s="87" t="s">
        <v>266</v>
      </c>
      <c r="B116" s="92" t="s">
        <v>42</v>
      </c>
      <c r="C116" s="93" t="s">
        <v>324</v>
      </c>
      <c r="D116" s="108" t="s">
        <v>325</v>
      </c>
      <c r="E116" s="108" t="s">
        <v>326</v>
      </c>
      <c r="F116" s="49" t="s">
        <v>327</v>
      </c>
      <c r="G116" s="35" t="s">
        <v>84</v>
      </c>
      <c r="H116" s="35">
        <v>0</v>
      </c>
      <c r="I116" s="36">
        <v>471010000</v>
      </c>
      <c r="J116" s="36" t="s">
        <v>43</v>
      </c>
      <c r="K116" s="35" t="s">
        <v>311</v>
      </c>
      <c r="L116" s="35" t="s">
        <v>45</v>
      </c>
      <c r="M116" s="35" t="s">
        <v>46</v>
      </c>
      <c r="N116" s="35" t="s">
        <v>117</v>
      </c>
      <c r="O116" s="35" t="s">
        <v>47</v>
      </c>
      <c r="P116" s="95" t="s">
        <v>48</v>
      </c>
      <c r="Q116" s="96" t="s">
        <v>312</v>
      </c>
      <c r="R116" s="10">
        <v>4</v>
      </c>
      <c r="S116" s="98">
        <v>37623.857142857145</v>
      </c>
      <c r="T116" s="41">
        <f>R116*S116</f>
        <v>150495.42857142858</v>
      </c>
      <c r="U116" s="41">
        <f>T116*1.12</f>
        <v>168554.88000000003</v>
      </c>
      <c r="V116" s="49"/>
      <c r="W116" s="36">
        <v>2015</v>
      </c>
      <c r="X116" s="92"/>
      <c r="Y116" s="16"/>
      <c r="Z116" s="16"/>
      <c r="AA116" s="16"/>
      <c r="AB116" s="16"/>
    </row>
    <row r="117" spans="1:28" s="17" customFormat="1" ht="76.5">
      <c r="A117" s="87" t="s">
        <v>267</v>
      </c>
      <c r="B117" s="92" t="s">
        <v>42</v>
      </c>
      <c r="C117" s="93" t="s">
        <v>328</v>
      </c>
      <c r="D117" s="113" t="s">
        <v>329</v>
      </c>
      <c r="E117" s="111" t="s">
        <v>330</v>
      </c>
      <c r="F117" s="49" t="s">
        <v>331</v>
      </c>
      <c r="G117" s="35" t="s">
        <v>84</v>
      </c>
      <c r="H117" s="35">
        <v>0</v>
      </c>
      <c r="I117" s="36">
        <v>471010000</v>
      </c>
      <c r="J117" s="36" t="s">
        <v>43</v>
      </c>
      <c r="K117" s="35" t="s">
        <v>311</v>
      </c>
      <c r="L117" s="35" t="s">
        <v>45</v>
      </c>
      <c r="M117" s="35" t="s">
        <v>46</v>
      </c>
      <c r="N117" s="35" t="s">
        <v>117</v>
      </c>
      <c r="O117" s="35" t="s">
        <v>47</v>
      </c>
      <c r="P117" s="95" t="s">
        <v>48</v>
      </c>
      <c r="Q117" s="96" t="s">
        <v>312</v>
      </c>
      <c r="R117" s="10">
        <v>40</v>
      </c>
      <c r="S117" s="101">
        <v>1312.25</v>
      </c>
      <c r="T117" s="41">
        <f>R117*S117</f>
        <v>52490</v>
      </c>
      <c r="U117" s="41">
        <f>T117*1.12</f>
        <v>58788.800000000003</v>
      </c>
      <c r="V117" s="49"/>
      <c r="W117" s="36">
        <v>2015</v>
      </c>
      <c r="X117" s="92"/>
      <c r="Y117" s="16"/>
      <c r="Z117" s="16"/>
      <c r="AA117" s="16"/>
      <c r="AB117" s="16"/>
    </row>
    <row r="118" spans="1:28" s="17" customFormat="1" ht="76.5">
      <c r="A118" s="87" t="s">
        <v>268</v>
      </c>
      <c r="B118" s="92" t="s">
        <v>42</v>
      </c>
      <c r="C118" s="93" t="s">
        <v>332</v>
      </c>
      <c r="D118" s="108" t="s">
        <v>333</v>
      </c>
      <c r="E118" s="108" t="s">
        <v>334</v>
      </c>
      <c r="F118" s="49" t="s">
        <v>335</v>
      </c>
      <c r="G118" s="35" t="s">
        <v>84</v>
      </c>
      <c r="H118" s="35">
        <v>0</v>
      </c>
      <c r="I118" s="36">
        <v>471010000</v>
      </c>
      <c r="J118" s="36" t="s">
        <v>43</v>
      </c>
      <c r="K118" s="35" t="s">
        <v>311</v>
      </c>
      <c r="L118" s="35" t="s">
        <v>45</v>
      </c>
      <c r="M118" s="35" t="s">
        <v>46</v>
      </c>
      <c r="N118" s="35" t="s">
        <v>117</v>
      </c>
      <c r="O118" s="35" t="s">
        <v>47</v>
      </c>
      <c r="P118" s="95" t="s">
        <v>48</v>
      </c>
      <c r="Q118" s="96" t="s">
        <v>312</v>
      </c>
      <c r="R118" s="10">
        <v>40</v>
      </c>
      <c r="S118" s="98">
        <v>767.25</v>
      </c>
      <c r="T118" s="41">
        <f>R118*S118</f>
        <v>30690</v>
      </c>
      <c r="U118" s="41">
        <f>T118*1.12</f>
        <v>34372.800000000003</v>
      </c>
      <c r="V118" s="49"/>
      <c r="W118" s="36">
        <v>2015</v>
      </c>
      <c r="X118" s="92"/>
      <c r="Y118" s="16"/>
      <c r="Z118" s="16"/>
      <c r="AA118" s="16"/>
      <c r="AB118" s="16"/>
    </row>
    <row r="119" spans="1:28" s="17" customFormat="1" ht="76.5">
      <c r="A119" s="87" t="s">
        <v>269</v>
      </c>
      <c r="B119" s="92" t="s">
        <v>42</v>
      </c>
      <c r="C119" s="93" t="s">
        <v>332</v>
      </c>
      <c r="D119" s="111" t="s">
        <v>333</v>
      </c>
      <c r="E119" s="108" t="s">
        <v>334</v>
      </c>
      <c r="F119" s="105" t="s">
        <v>336</v>
      </c>
      <c r="G119" s="35" t="s">
        <v>84</v>
      </c>
      <c r="H119" s="35">
        <v>0</v>
      </c>
      <c r="I119" s="36">
        <v>471010000</v>
      </c>
      <c r="J119" s="36" t="s">
        <v>43</v>
      </c>
      <c r="K119" s="35" t="s">
        <v>311</v>
      </c>
      <c r="L119" s="35" t="s">
        <v>45</v>
      </c>
      <c r="M119" s="35" t="s">
        <v>46</v>
      </c>
      <c r="N119" s="35" t="s">
        <v>117</v>
      </c>
      <c r="O119" s="35" t="s">
        <v>47</v>
      </c>
      <c r="P119" s="95" t="s">
        <v>48</v>
      </c>
      <c r="Q119" s="96" t="s">
        <v>312</v>
      </c>
      <c r="R119" s="10">
        <v>40</v>
      </c>
      <c r="S119" s="98">
        <v>768.58928571428567</v>
      </c>
      <c r="T119" s="41">
        <f>R119*S119</f>
        <v>30743.571428571428</v>
      </c>
      <c r="U119" s="41">
        <f>T119*1.12</f>
        <v>34432.800000000003</v>
      </c>
      <c r="V119" s="35"/>
      <c r="W119" s="36">
        <v>2015</v>
      </c>
      <c r="X119" s="92"/>
      <c r="Y119" s="16"/>
      <c r="Z119" s="16"/>
      <c r="AA119" s="16"/>
      <c r="AB119" s="16"/>
    </row>
    <row r="120" spans="1:28" s="17" customFormat="1" ht="76.5">
      <c r="A120" s="87" t="s">
        <v>270</v>
      </c>
      <c r="B120" s="92" t="s">
        <v>42</v>
      </c>
      <c r="C120" s="93" t="s">
        <v>332</v>
      </c>
      <c r="D120" s="108" t="s">
        <v>333</v>
      </c>
      <c r="E120" s="111" t="s">
        <v>334</v>
      </c>
      <c r="F120" s="35" t="s">
        <v>337</v>
      </c>
      <c r="G120" s="35" t="s">
        <v>84</v>
      </c>
      <c r="H120" s="35">
        <v>0</v>
      </c>
      <c r="I120" s="36">
        <v>471010000</v>
      </c>
      <c r="J120" s="36" t="s">
        <v>43</v>
      </c>
      <c r="K120" s="35" t="s">
        <v>311</v>
      </c>
      <c r="L120" s="35" t="s">
        <v>45</v>
      </c>
      <c r="M120" s="35" t="s">
        <v>46</v>
      </c>
      <c r="N120" s="35" t="s">
        <v>117</v>
      </c>
      <c r="O120" s="35" t="s">
        <v>47</v>
      </c>
      <c r="P120" s="95" t="s">
        <v>48</v>
      </c>
      <c r="Q120" s="96" t="s">
        <v>312</v>
      </c>
      <c r="R120" s="10">
        <v>20</v>
      </c>
      <c r="S120" s="98">
        <v>768.58928571428567</v>
      </c>
      <c r="T120" s="41">
        <f>R120*S120</f>
        <v>15371.785714285714</v>
      </c>
      <c r="U120" s="41">
        <f>T120*1.12</f>
        <v>17216.400000000001</v>
      </c>
      <c r="V120" s="35"/>
      <c r="W120" s="36">
        <v>2015</v>
      </c>
      <c r="X120" s="92"/>
      <c r="Y120" s="16"/>
      <c r="Z120" s="16"/>
      <c r="AA120" s="16"/>
      <c r="AB120" s="16"/>
    </row>
    <row r="121" spans="1:28" s="17" customFormat="1" ht="76.5">
      <c r="A121" s="87" t="s">
        <v>271</v>
      </c>
      <c r="B121" s="92" t="s">
        <v>42</v>
      </c>
      <c r="C121" s="102" t="s">
        <v>332</v>
      </c>
      <c r="D121" s="111" t="s">
        <v>333</v>
      </c>
      <c r="E121" s="113" t="s">
        <v>334</v>
      </c>
      <c r="F121" s="35" t="s">
        <v>338</v>
      </c>
      <c r="G121" s="35" t="s">
        <v>84</v>
      </c>
      <c r="H121" s="35">
        <v>0</v>
      </c>
      <c r="I121" s="36">
        <v>471010000</v>
      </c>
      <c r="J121" s="36" t="s">
        <v>43</v>
      </c>
      <c r="K121" s="35" t="s">
        <v>311</v>
      </c>
      <c r="L121" s="35" t="s">
        <v>45</v>
      </c>
      <c r="M121" s="35" t="s">
        <v>46</v>
      </c>
      <c r="N121" s="35" t="s">
        <v>117</v>
      </c>
      <c r="O121" s="35" t="s">
        <v>47</v>
      </c>
      <c r="P121" s="95" t="s">
        <v>48</v>
      </c>
      <c r="Q121" s="96" t="s">
        <v>312</v>
      </c>
      <c r="R121" s="10">
        <v>20</v>
      </c>
      <c r="S121" s="98">
        <v>769.48214285714289</v>
      </c>
      <c r="T121" s="41">
        <f>R121*S121</f>
        <v>15389.642857142859</v>
      </c>
      <c r="U121" s="41">
        <f>T121*1.12</f>
        <v>17236.400000000005</v>
      </c>
      <c r="V121" s="35"/>
      <c r="W121" s="36">
        <v>2015</v>
      </c>
      <c r="X121" s="92"/>
      <c r="Y121" s="16"/>
      <c r="Z121" s="16"/>
      <c r="AA121" s="16"/>
      <c r="AB121" s="16"/>
    </row>
    <row r="122" spans="1:28" s="17" customFormat="1" ht="76.5">
      <c r="A122" s="87" t="s">
        <v>272</v>
      </c>
      <c r="B122" s="92" t="s">
        <v>42</v>
      </c>
      <c r="C122" s="93" t="s">
        <v>339</v>
      </c>
      <c r="D122" s="108" t="s">
        <v>340</v>
      </c>
      <c r="E122" s="108" t="s">
        <v>341</v>
      </c>
      <c r="F122" s="103" t="s">
        <v>342</v>
      </c>
      <c r="G122" s="35" t="s">
        <v>84</v>
      </c>
      <c r="H122" s="35">
        <v>0</v>
      </c>
      <c r="I122" s="36">
        <v>471010000</v>
      </c>
      <c r="J122" s="36" t="s">
        <v>43</v>
      </c>
      <c r="K122" s="35" t="s">
        <v>311</v>
      </c>
      <c r="L122" s="35" t="s">
        <v>45</v>
      </c>
      <c r="M122" s="35" t="s">
        <v>46</v>
      </c>
      <c r="N122" s="35" t="s">
        <v>117</v>
      </c>
      <c r="O122" s="35" t="s">
        <v>47</v>
      </c>
      <c r="P122" s="95" t="s">
        <v>48</v>
      </c>
      <c r="Q122" s="96" t="s">
        <v>312</v>
      </c>
      <c r="R122" s="10">
        <v>6</v>
      </c>
      <c r="S122" s="98">
        <v>929.66071428571433</v>
      </c>
      <c r="T122" s="41">
        <f>R122*S122</f>
        <v>5577.9642857142862</v>
      </c>
      <c r="U122" s="41">
        <f>T122*1.12</f>
        <v>6247.3200000000015</v>
      </c>
      <c r="V122" s="35"/>
      <c r="W122" s="36">
        <v>2015</v>
      </c>
      <c r="X122" s="92"/>
      <c r="Y122" s="16"/>
      <c r="Z122" s="16"/>
      <c r="AA122" s="16"/>
      <c r="AB122" s="16"/>
    </row>
    <row r="123" spans="1:28" s="17" customFormat="1" ht="76.5">
      <c r="A123" s="87" t="s">
        <v>273</v>
      </c>
      <c r="B123" s="92" t="s">
        <v>42</v>
      </c>
      <c r="C123" s="104" t="s">
        <v>343</v>
      </c>
      <c r="D123" s="109" t="s">
        <v>344</v>
      </c>
      <c r="E123" s="109" t="s">
        <v>345</v>
      </c>
      <c r="F123" s="105" t="s">
        <v>346</v>
      </c>
      <c r="G123" s="35" t="s">
        <v>84</v>
      </c>
      <c r="H123" s="35">
        <v>0</v>
      </c>
      <c r="I123" s="36">
        <v>471010000</v>
      </c>
      <c r="J123" s="36" t="s">
        <v>43</v>
      </c>
      <c r="K123" s="35" t="s">
        <v>311</v>
      </c>
      <c r="L123" s="35" t="s">
        <v>45</v>
      </c>
      <c r="M123" s="35" t="s">
        <v>46</v>
      </c>
      <c r="N123" s="35" t="s">
        <v>117</v>
      </c>
      <c r="O123" s="35" t="s">
        <v>47</v>
      </c>
      <c r="P123" s="95" t="s">
        <v>48</v>
      </c>
      <c r="Q123" s="96" t="s">
        <v>312</v>
      </c>
      <c r="R123" s="10">
        <v>4</v>
      </c>
      <c r="S123" s="98">
        <v>6587.25</v>
      </c>
      <c r="T123" s="41">
        <f>R123*S123</f>
        <v>26349</v>
      </c>
      <c r="U123" s="41">
        <f>T123*1.12</f>
        <v>29510.880000000001</v>
      </c>
      <c r="V123" s="35"/>
      <c r="W123" s="36">
        <v>2015</v>
      </c>
      <c r="X123" s="92"/>
      <c r="Y123" s="16"/>
      <c r="Z123" s="16"/>
      <c r="AA123" s="16"/>
      <c r="AB123" s="16"/>
    </row>
    <row r="124" spans="1:28" s="17" customFormat="1" ht="76.5">
      <c r="A124" s="87" t="s">
        <v>274</v>
      </c>
      <c r="B124" s="92" t="s">
        <v>42</v>
      </c>
      <c r="C124" s="104" t="s">
        <v>347</v>
      </c>
      <c r="D124" s="109" t="s">
        <v>344</v>
      </c>
      <c r="E124" s="109" t="s">
        <v>348</v>
      </c>
      <c r="F124" s="105" t="s">
        <v>349</v>
      </c>
      <c r="G124" s="35" t="s">
        <v>84</v>
      </c>
      <c r="H124" s="35">
        <v>0</v>
      </c>
      <c r="I124" s="36">
        <v>471010000</v>
      </c>
      <c r="J124" s="36" t="s">
        <v>43</v>
      </c>
      <c r="K124" s="35" t="s">
        <v>311</v>
      </c>
      <c r="L124" s="35" t="s">
        <v>45</v>
      </c>
      <c r="M124" s="35" t="s">
        <v>46</v>
      </c>
      <c r="N124" s="35" t="s">
        <v>117</v>
      </c>
      <c r="O124" s="35" t="s">
        <v>47</v>
      </c>
      <c r="P124" s="95" t="s">
        <v>48</v>
      </c>
      <c r="Q124" s="96" t="s">
        <v>312</v>
      </c>
      <c r="R124" s="10">
        <v>4</v>
      </c>
      <c r="S124" s="98">
        <v>6587.25</v>
      </c>
      <c r="T124" s="41">
        <f>R124*S124</f>
        <v>26349</v>
      </c>
      <c r="U124" s="41">
        <f>T124*1.12</f>
        <v>29510.880000000001</v>
      </c>
      <c r="V124" s="35"/>
      <c r="W124" s="36">
        <v>2015</v>
      </c>
      <c r="X124" s="92"/>
      <c r="Y124" s="16"/>
      <c r="Z124" s="16"/>
      <c r="AA124" s="16"/>
      <c r="AB124" s="16"/>
    </row>
    <row r="125" spans="1:28" s="17" customFormat="1" ht="76.5">
      <c r="A125" s="87" t="s">
        <v>275</v>
      </c>
      <c r="B125" s="92" t="s">
        <v>42</v>
      </c>
      <c r="C125" s="93" t="s">
        <v>350</v>
      </c>
      <c r="D125" s="108" t="s">
        <v>351</v>
      </c>
      <c r="E125" s="108" t="s">
        <v>309</v>
      </c>
      <c r="F125" s="49" t="s">
        <v>352</v>
      </c>
      <c r="G125" s="35" t="s">
        <v>84</v>
      </c>
      <c r="H125" s="35">
        <v>0</v>
      </c>
      <c r="I125" s="36">
        <v>471010000</v>
      </c>
      <c r="J125" s="36" t="s">
        <v>43</v>
      </c>
      <c r="K125" s="35" t="s">
        <v>311</v>
      </c>
      <c r="L125" s="35" t="s">
        <v>45</v>
      </c>
      <c r="M125" s="35" t="s">
        <v>46</v>
      </c>
      <c r="N125" s="35" t="s">
        <v>117</v>
      </c>
      <c r="O125" s="35" t="s">
        <v>47</v>
      </c>
      <c r="P125" s="95" t="s">
        <v>48</v>
      </c>
      <c r="Q125" s="96" t="s">
        <v>312</v>
      </c>
      <c r="R125" s="10">
        <v>2</v>
      </c>
      <c r="S125" s="98">
        <v>116927.42857142857</v>
      </c>
      <c r="T125" s="41">
        <f>R125*S125</f>
        <v>233854.85714285713</v>
      </c>
      <c r="U125" s="41">
        <f>T125*1.12</f>
        <v>261917.44</v>
      </c>
      <c r="V125" s="35"/>
      <c r="W125" s="36">
        <v>2015</v>
      </c>
      <c r="X125" s="92"/>
      <c r="Y125" s="16"/>
      <c r="Z125" s="16"/>
      <c r="AA125" s="16"/>
      <c r="AB125" s="16"/>
    </row>
    <row r="126" spans="1:28" s="17" customFormat="1" ht="76.5">
      <c r="A126" s="87" t="s">
        <v>276</v>
      </c>
      <c r="B126" s="57" t="s">
        <v>42</v>
      </c>
      <c r="C126" s="93" t="s">
        <v>353</v>
      </c>
      <c r="D126" s="108" t="s">
        <v>354</v>
      </c>
      <c r="E126" s="108" t="s">
        <v>309</v>
      </c>
      <c r="F126" s="49" t="s">
        <v>355</v>
      </c>
      <c r="G126" s="35" t="s">
        <v>84</v>
      </c>
      <c r="H126" s="35">
        <v>0</v>
      </c>
      <c r="I126" s="36">
        <v>471010000</v>
      </c>
      <c r="J126" s="36" t="s">
        <v>43</v>
      </c>
      <c r="K126" s="35" t="s">
        <v>311</v>
      </c>
      <c r="L126" s="35" t="s">
        <v>45</v>
      </c>
      <c r="M126" s="35" t="s">
        <v>46</v>
      </c>
      <c r="N126" s="35" t="s">
        <v>117</v>
      </c>
      <c r="O126" s="35" t="s">
        <v>47</v>
      </c>
      <c r="P126" s="95" t="s">
        <v>48</v>
      </c>
      <c r="Q126" s="96" t="s">
        <v>312</v>
      </c>
      <c r="R126" s="10">
        <v>2</v>
      </c>
      <c r="S126" s="98">
        <v>50595.464285714283</v>
      </c>
      <c r="T126" s="41">
        <f>R126*S126</f>
        <v>101190.92857142857</v>
      </c>
      <c r="U126" s="41">
        <f>T126*1.12</f>
        <v>113333.84000000001</v>
      </c>
      <c r="V126" s="49"/>
      <c r="W126" s="36">
        <v>2015</v>
      </c>
      <c r="X126" s="49"/>
      <c r="Y126" s="16"/>
      <c r="Z126" s="16"/>
      <c r="AA126" s="16"/>
      <c r="AB126" s="16"/>
    </row>
    <row r="127" spans="1:28" s="17" customFormat="1" ht="76.5">
      <c r="A127" s="87" t="s">
        <v>277</v>
      </c>
      <c r="B127" s="57" t="s">
        <v>42</v>
      </c>
      <c r="C127" s="35" t="s">
        <v>356</v>
      </c>
      <c r="D127" s="109" t="s">
        <v>357</v>
      </c>
      <c r="E127" s="109" t="s">
        <v>358</v>
      </c>
      <c r="F127" s="105" t="s">
        <v>359</v>
      </c>
      <c r="G127" s="35" t="s">
        <v>84</v>
      </c>
      <c r="H127" s="35">
        <v>0</v>
      </c>
      <c r="I127" s="36">
        <v>471010000</v>
      </c>
      <c r="J127" s="36" t="s">
        <v>43</v>
      </c>
      <c r="K127" s="35" t="s">
        <v>311</v>
      </c>
      <c r="L127" s="35" t="s">
        <v>45</v>
      </c>
      <c r="M127" s="35" t="s">
        <v>46</v>
      </c>
      <c r="N127" s="35" t="s">
        <v>117</v>
      </c>
      <c r="O127" s="35" t="s">
        <v>47</v>
      </c>
      <c r="P127" s="95" t="s">
        <v>48</v>
      </c>
      <c r="Q127" s="96" t="s">
        <v>312</v>
      </c>
      <c r="R127" s="10">
        <v>14</v>
      </c>
      <c r="S127" s="98">
        <v>895.39285714285711</v>
      </c>
      <c r="T127" s="41">
        <f>R127*S127</f>
        <v>12535.5</v>
      </c>
      <c r="U127" s="41">
        <f>T127*1.12</f>
        <v>14039.760000000002</v>
      </c>
      <c r="V127" s="49"/>
      <c r="W127" s="36">
        <v>2015</v>
      </c>
      <c r="X127" s="49"/>
      <c r="Y127" s="16"/>
      <c r="Z127" s="16"/>
      <c r="AA127" s="16"/>
      <c r="AB127" s="16"/>
    </row>
    <row r="128" spans="1:28" s="17" customFormat="1" ht="76.5">
      <c r="A128" s="87" t="s">
        <v>278</v>
      </c>
      <c r="B128" s="57" t="s">
        <v>42</v>
      </c>
      <c r="C128" s="49" t="s">
        <v>360</v>
      </c>
      <c r="D128" s="109" t="s">
        <v>361</v>
      </c>
      <c r="E128" s="108" t="s">
        <v>362</v>
      </c>
      <c r="F128" s="105" t="s">
        <v>363</v>
      </c>
      <c r="G128" s="35" t="s">
        <v>84</v>
      </c>
      <c r="H128" s="35">
        <v>0</v>
      </c>
      <c r="I128" s="36">
        <v>471010000</v>
      </c>
      <c r="J128" s="36" t="s">
        <v>43</v>
      </c>
      <c r="K128" s="35" t="s">
        <v>311</v>
      </c>
      <c r="L128" s="35" t="s">
        <v>45</v>
      </c>
      <c r="M128" s="35" t="s">
        <v>46</v>
      </c>
      <c r="N128" s="35" t="s">
        <v>117</v>
      </c>
      <c r="O128" s="35" t="s">
        <v>47</v>
      </c>
      <c r="P128" s="95" t="s">
        <v>48</v>
      </c>
      <c r="Q128" s="96" t="s">
        <v>312</v>
      </c>
      <c r="R128" s="10">
        <v>6</v>
      </c>
      <c r="S128" s="98">
        <v>1181</v>
      </c>
      <c r="T128" s="41">
        <f>R128*S128</f>
        <v>7086</v>
      </c>
      <c r="U128" s="41">
        <f>T128*1.12</f>
        <v>7936.3200000000006</v>
      </c>
      <c r="V128" s="49"/>
      <c r="W128" s="36">
        <v>2015</v>
      </c>
      <c r="X128" s="49"/>
      <c r="Y128" s="16"/>
      <c r="Z128" s="16"/>
      <c r="AA128" s="16"/>
      <c r="AB128" s="16"/>
    </row>
    <row r="129" spans="1:28" s="17" customFormat="1" ht="76.5">
      <c r="A129" s="87" t="s">
        <v>279</v>
      </c>
      <c r="B129" s="106" t="s">
        <v>42</v>
      </c>
      <c r="C129" s="104" t="s">
        <v>364</v>
      </c>
      <c r="D129" s="115" t="s">
        <v>365</v>
      </c>
      <c r="E129" s="115" t="s">
        <v>366</v>
      </c>
      <c r="F129" s="105" t="s">
        <v>367</v>
      </c>
      <c r="G129" s="35" t="s">
        <v>84</v>
      </c>
      <c r="H129" s="88">
        <v>0</v>
      </c>
      <c r="I129" s="89">
        <v>471010000</v>
      </c>
      <c r="J129" s="89" t="s">
        <v>43</v>
      </c>
      <c r="K129" s="35" t="s">
        <v>311</v>
      </c>
      <c r="L129" s="88" t="s">
        <v>45</v>
      </c>
      <c r="M129" s="88" t="s">
        <v>46</v>
      </c>
      <c r="N129" s="35" t="s">
        <v>117</v>
      </c>
      <c r="O129" s="88" t="s">
        <v>47</v>
      </c>
      <c r="P129" s="95" t="s">
        <v>48</v>
      </c>
      <c r="Q129" s="107" t="s">
        <v>312</v>
      </c>
      <c r="R129" s="10">
        <v>4</v>
      </c>
      <c r="S129" s="98">
        <v>4119.3928571428569</v>
      </c>
      <c r="T129" s="91">
        <f>R129*S129</f>
        <v>16477.571428571428</v>
      </c>
      <c r="U129" s="91">
        <f>T129*1.12</f>
        <v>18454.88</v>
      </c>
      <c r="V129" s="105"/>
      <c r="W129" s="89">
        <v>2015</v>
      </c>
      <c r="X129" s="105"/>
      <c r="Y129" s="16"/>
      <c r="Z129" s="16"/>
      <c r="AA129" s="16"/>
      <c r="AB129" s="16"/>
    </row>
    <row r="130" spans="1:28" s="17" customFormat="1" ht="76.5">
      <c r="A130" s="87" t="s">
        <v>280</v>
      </c>
      <c r="B130" s="57" t="s">
        <v>42</v>
      </c>
      <c r="C130" s="49" t="s">
        <v>368</v>
      </c>
      <c r="D130" s="108" t="s">
        <v>369</v>
      </c>
      <c r="E130" s="108" t="s">
        <v>309</v>
      </c>
      <c r="F130" s="105" t="s">
        <v>370</v>
      </c>
      <c r="G130" s="35" t="s">
        <v>84</v>
      </c>
      <c r="H130" s="35">
        <v>0</v>
      </c>
      <c r="I130" s="36">
        <v>471010000</v>
      </c>
      <c r="J130" s="36" t="s">
        <v>43</v>
      </c>
      <c r="K130" s="35" t="s">
        <v>311</v>
      </c>
      <c r="L130" s="35" t="s">
        <v>45</v>
      </c>
      <c r="M130" s="35" t="s">
        <v>46</v>
      </c>
      <c r="N130" s="35" t="s">
        <v>117</v>
      </c>
      <c r="O130" s="35" t="s">
        <v>47</v>
      </c>
      <c r="P130" s="95" t="s">
        <v>48</v>
      </c>
      <c r="Q130" s="107" t="s">
        <v>312</v>
      </c>
      <c r="R130" s="10">
        <v>4</v>
      </c>
      <c r="S130" s="98">
        <v>4565.8214285714284</v>
      </c>
      <c r="T130" s="41">
        <f>R130*S130</f>
        <v>18263.285714285714</v>
      </c>
      <c r="U130" s="41">
        <f>T130*1.12</f>
        <v>20454.88</v>
      </c>
      <c r="V130" s="49"/>
      <c r="W130" s="36">
        <v>2015</v>
      </c>
      <c r="X130" s="49"/>
      <c r="Y130" s="16"/>
      <c r="Z130" s="16"/>
      <c r="AA130" s="16"/>
      <c r="AB130" s="16"/>
    </row>
    <row r="131" spans="1:28" s="17" customFormat="1" ht="76.5">
      <c r="A131" s="87" t="s">
        <v>281</v>
      </c>
      <c r="B131" s="57" t="s">
        <v>42</v>
      </c>
      <c r="C131" s="49" t="s">
        <v>371</v>
      </c>
      <c r="D131" s="109" t="s">
        <v>372</v>
      </c>
      <c r="E131" s="108" t="s">
        <v>373</v>
      </c>
      <c r="F131" s="105" t="s">
        <v>374</v>
      </c>
      <c r="G131" s="35" t="s">
        <v>84</v>
      </c>
      <c r="H131" s="35">
        <v>0</v>
      </c>
      <c r="I131" s="36">
        <v>471010000</v>
      </c>
      <c r="J131" s="36" t="s">
        <v>43</v>
      </c>
      <c r="K131" s="35" t="s">
        <v>311</v>
      </c>
      <c r="L131" s="35" t="s">
        <v>45</v>
      </c>
      <c r="M131" s="35" t="s">
        <v>46</v>
      </c>
      <c r="N131" s="35" t="s">
        <v>117</v>
      </c>
      <c r="O131" s="35" t="s">
        <v>47</v>
      </c>
      <c r="P131" s="95" t="s">
        <v>48</v>
      </c>
      <c r="Q131" s="107" t="s">
        <v>312</v>
      </c>
      <c r="R131" s="10">
        <v>4</v>
      </c>
      <c r="S131" s="98">
        <v>5149.9285714285716</v>
      </c>
      <c r="T131" s="41">
        <f>R131*S131</f>
        <v>20599.714285714286</v>
      </c>
      <c r="U131" s="41">
        <f>T131*1.12</f>
        <v>23071.680000000004</v>
      </c>
      <c r="V131" s="49"/>
      <c r="W131" s="36">
        <v>2015</v>
      </c>
      <c r="X131" s="49"/>
      <c r="Y131" s="16"/>
      <c r="Z131" s="16"/>
      <c r="AA131" s="16"/>
      <c r="AB131" s="16"/>
    </row>
    <row r="132" spans="1:28" s="17" customFormat="1" ht="76.5">
      <c r="A132" s="87" t="s">
        <v>282</v>
      </c>
      <c r="B132" s="57" t="s">
        <v>42</v>
      </c>
      <c r="C132" s="49" t="s">
        <v>375</v>
      </c>
      <c r="D132" s="108" t="s">
        <v>376</v>
      </c>
      <c r="E132" s="108" t="s">
        <v>377</v>
      </c>
      <c r="F132" s="105" t="s">
        <v>378</v>
      </c>
      <c r="G132" s="35" t="s">
        <v>84</v>
      </c>
      <c r="H132" s="35">
        <v>0</v>
      </c>
      <c r="I132" s="36">
        <v>471010000</v>
      </c>
      <c r="J132" s="36" t="s">
        <v>43</v>
      </c>
      <c r="K132" s="35" t="s">
        <v>311</v>
      </c>
      <c r="L132" s="35" t="s">
        <v>45</v>
      </c>
      <c r="M132" s="35" t="s">
        <v>46</v>
      </c>
      <c r="N132" s="35" t="s">
        <v>117</v>
      </c>
      <c r="O132" s="35" t="s">
        <v>47</v>
      </c>
      <c r="P132" s="95" t="s">
        <v>48</v>
      </c>
      <c r="Q132" s="107" t="s">
        <v>312</v>
      </c>
      <c r="R132" s="10">
        <v>6</v>
      </c>
      <c r="S132" s="98">
        <v>1992.4285714285713</v>
      </c>
      <c r="T132" s="41">
        <f>R132*S132</f>
        <v>11954.571428571428</v>
      </c>
      <c r="U132" s="41">
        <f>T132*1.12</f>
        <v>13389.12</v>
      </c>
      <c r="V132" s="49"/>
      <c r="W132" s="36">
        <v>2015</v>
      </c>
      <c r="X132" s="49"/>
      <c r="Y132" s="16"/>
      <c r="Z132" s="16"/>
      <c r="AA132" s="16"/>
      <c r="AB132" s="16"/>
    </row>
    <row r="133" spans="1:28" s="17" customFormat="1" ht="76.5">
      <c r="A133" s="87" t="s">
        <v>283</v>
      </c>
      <c r="B133" s="57" t="s">
        <v>42</v>
      </c>
      <c r="C133" s="49" t="s">
        <v>375</v>
      </c>
      <c r="D133" s="111" t="s">
        <v>376</v>
      </c>
      <c r="E133" s="108" t="s">
        <v>377</v>
      </c>
      <c r="F133" s="105" t="s">
        <v>379</v>
      </c>
      <c r="G133" s="35" t="s">
        <v>84</v>
      </c>
      <c r="H133" s="35">
        <v>0</v>
      </c>
      <c r="I133" s="36">
        <v>471010000</v>
      </c>
      <c r="J133" s="36" t="s">
        <v>43</v>
      </c>
      <c r="K133" s="35" t="s">
        <v>311</v>
      </c>
      <c r="L133" s="35" t="s">
        <v>45</v>
      </c>
      <c r="M133" s="35" t="s">
        <v>46</v>
      </c>
      <c r="N133" s="35" t="s">
        <v>117</v>
      </c>
      <c r="O133" s="35" t="s">
        <v>47</v>
      </c>
      <c r="P133" s="95" t="s">
        <v>48</v>
      </c>
      <c r="Q133" s="107" t="s">
        <v>312</v>
      </c>
      <c r="R133" s="10">
        <v>6</v>
      </c>
      <c r="S133" s="98">
        <v>1992.4285714285713</v>
      </c>
      <c r="T133" s="41">
        <f>R133*S133</f>
        <v>11954.571428571428</v>
      </c>
      <c r="U133" s="41">
        <f>T133*1.12</f>
        <v>13389.12</v>
      </c>
      <c r="V133" s="49"/>
      <c r="W133" s="36">
        <v>2015</v>
      </c>
      <c r="X133" s="49"/>
      <c r="Y133" s="16"/>
      <c r="Z133" s="16"/>
      <c r="AA133" s="16"/>
      <c r="AB133" s="16"/>
    </row>
    <row r="134" spans="1:28" s="17" customFormat="1" ht="76.5">
      <c r="A134" s="87" t="s">
        <v>284</v>
      </c>
      <c r="B134" s="57" t="s">
        <v>42</v>
      </c>
      <c r="C134" s="49" t="s">
        <v>380</v>
      </c>
      <c r="D134" s="109" t="s">
        <v>381</v>
      </c>
      <c r="E134" s="109" t="s">
        <v>382</v>
      </c>
      <c r="F134" s="105" t="s">
        <v>383</v>
      </c>
      <c r="G134" s="35" t="s">
        <v>84</v>
      </c>
      <c r="H134" s="35">
        <v>0</v>
      </c>
      <c r="I134" s="36">
        <v>471010000</v>
      </c>
      <c r="J134" s="36" t="s">
        <v>43</v>
      </c>
      <c r="K134" s="35" t="s">
        <v>311</v>
      </c>
      <c r="L134" s="35" t="s">
        <v>45</v>
      </c>
      <c r="M134" s="35" t="s">
        <v>46</v>
      </c>
      <c r="N134" s="35" t="s">
        <v>117</v>
      </c>
      <c r="O134" s="35" t="s">
        <v>47</v>
      </c>
      <c r="P134" s="95" t="s">
        <v>48</v>
      </c>
      <c r="Q134" s="107" t="s">
        <v>312</v>
      </c>
      <c r="R134" s="10">
        <v>6</v>
      </c>
      <c r="S134" s="98">
        <v>1992.4285714285713</v>
      </c>
      <c r="T134" s="41">
        <f>R134*S134</f>
        <v>11954.571428571428</v>
      </c>
      <c r="U134" s="41">
        <f>T134*1.12</f>
        <v>13389.12</v>
      </c>
      <c r="V134" s="49"/>
      <c r="W134" s="36">
        <v>2015</v>
      </c>
      <c r="X134" s="49"/>
      <c r="Y134" s="16"/>
      <c r="Z134" s="16"/>
      <c r="AA134" s="16"/>
      <c r="AB134" s="16"/>
    </row>
    <row r="135" spans="1:28" s="17" customFormat="1" ht="76.5">
      <c r="A135" s="87" t="s">
        <v>285</v>
      </c>
      <c r="B135" s="57" t="s">
        <v>42</v>
      </c>
      <c r="C135" s="49" t="s">
        <v>380</v>
      </c>
      <c r="D135" s="112" t="s">
        <v>381</v>
      </c>
      <c r="E135" s="109" t="s">
        <v>382</v>
      </c>
      <c r="F135" s="105" t="s">
        <v>384</v>
      </c>
      <c r="G135" s="35" t="s">
        <v>84</v>
      </c>
      <c r="H135" s="35">
        <v>0</v>
      </c>
      <c r="I135" s="36">
        <v>471010000</v>
      </c>
      <c r="J135" s="36" t="s">
        <v>43</v>
      </c>
      <c r="K135" s="35" t="s">
        <v>311</v>
      </c>
      <c r="L135" s="35" t="s">
        <v>45</v>
      </c>
      <c r="M135" s="35" t="s">
        <v>46</v>
      </c>
      <c r="N135" s="35" t="s">
        <v>117</v>
      </c>
      <c r="O135" s="35" t="s">
        <v>47</v>
      </c>
      <c r="P135" s="95" t="s">
        <v>48</v>
      </c>
      <c r="Q135" s="107" t="s">
        <v>312</v>
      </c>
      <c r="R135" s="10">
        <v>6</v>
      </c>
      <c r="S135" s="98">
        <v>1992.4285714285713</v>
      </c>
      <c r="T135" s="41">
        <f>R135*S135</f>
        <v>11954.571428571428</v>
      </c>
      <c r="U135" s="41">
        <f>T135*1.12</f>
        <v>13389.12</v>
      </c>
      <c r="V135" s="49"/>
      <c r="W135" s="36">
        <v>2015</v>
      </c>
      <c r="X135" s="49"/>
      <c r="Y135" s="16"/>
      <c r="Z135" s="16"/>
      <c r="AA135" s="16"/>
      <c r="AB135" s="16"/>
    </row>
    <row r="136" spans="1:28" s="17" customFormat="1" ht="76.5">
      <c r="A136" s="87" t="s">
        <v>286</v>
      </c>
      <c r="B136" s="57" t="s">
        <v>42</v>
      </c>
      <c r="C136" s="49" t="s">
        <v>375</v>
      </c>
      <c r="D136" s="113" t="s">
        <v>376</v>
      </c>
      <c r="E136" s="111" t="s">
        <v>377</v>
      </c>
      <c r="F136" s="105" t="s">
        <v>385</v>
      </c>
      <c r="G136" s="35" t="s">
        <v>84</v>
      </c>
      <c r="H136" s="35">
        <v>0</v>
      </c>
      <c r="I136" s="36">
        <v>471010000</v>
      </c>
      <c r="J136" s="36" t="s">
        <v>43</v>
      </c>
      <c r="K136" s="35" t="s">
        <v>311</v>
      </c>
      <c r="L136" s="35" t="s">
        <v>45</v>
      </c>
      <c r="M136" s="35" t="s">
        <v>46</v>
      </c>
      <c r="N136" s="35" t="s">
        <v>117</v>
      </c>
      <c r="O136" s="35" t="s">
        <v>47</v>
      </c>
      <c r="P136" s="95" t="s">
        <v>48</v>
      </c>
      <c r="Q136" s="107" t="s">
        <v>312</v>
      </c>
      <c r="R136" s="10">
        <v>6</v>
      </c>
      <c r="S136" s="98">
        <v>2438.8571428571427</v>
      </c>
      <c r="T136" s="41">
        <f>R136*S136</f>
        <v>14633.142857142855</v>
      </c>
      <c r="U136" s="41">
        <f>T136*1.12</f>
        <v>16389.12</v>
      </c>
      <c r="V136" s="49"/>
      <c r="W136" s="36">
        <v>2015</v>
      </c>
      <c r="X136" s="49"/>
      <c r="Y136" s="16"/>
      <c r="Z136" s="16"/>
      <c r="AA136" s="16"/>
      <c r="AB136" s="16"/>
    </row>
    <row r="137" spans="1:28" s="17" customFormat="1" ht="76.5">
      <c r="A137" s="87" t="s">
        <v>287</v>
      </c>
      <c r="B137" s="57" t="s">
        <v>42</v>
      </c>
      <c r="C137" s="49" t="s">
        <v>386</v>
      </c>
      <c r="D137" s="108" t="s">
        <v>387</v>
      </c>
      <c r="E137" s="108" t="s">
        <v>388</v>
      </c>
      <c r="F137" s="105" t="s">
        <v>389</v>
      </c>
      <c r="G137" s="35" t="s">
        <v>84</v>
      </c>
      <c r="H137" s="35">
        <v>0</v>
      </c>
      <c r="I137" s="36">
        <v>471010000</v>
      </c>
      <c r="J137" s="36" t="s">
        <v>43</v>
      </c>
      <c r="K137" s="35" t="s">
        <v>311</v>
      </c>
      <c r="L137" s="35" t="s">
        <v>45</v>
      </c>
      <c r="M137" s="35" t="s">
        <v>46</v>
      </c>
      <c r="N137" s="35" t="s">
        <v>117</v>
      </c>
      <c r="O137" s="35" t="s">
        <v>47</v>
      </c>
      <c r="P137" s="95" t="s">
        <v>48</v>
      </c>
      <c r="Q137" s="107" t="s">
        <v>312</v>
      </c>
      <c r="R137" s="10">
        <v>2</v>
      </c>
      <c r="S137" s="98">
        <v>1417.6071428571429</v>
      </c>
      <c r="T137" s="41">
        <f>R137*S137</f>
        <v>2835.2142857142858</v>
      </c>
      <c r="U137" s="41">
        <f>T137*1.12</f>
        <v>3175.4400000000005</v>
      </c>
      <c r="V137" s="49"/>
      <c r="W137" s="36">
        <v>2015</v>
      </c>
      <c r="X137" s="49"/>
      <c r="Y137" s="16"/>
      <c r="Z137" s="16"/>
      <c r="AA137" s="16"/>
      <c r="AB137" s="16"/>
    </row>
    <row r="138" spans="1:28" s="17" customFormat="1" ht="76.5">
      <c r="A138" s="87" t="s">
        <v>288</v>
      </c>
      <c r="B138" s="57" t="s">
        <v>42</v>
      </c>
      <c r="C138" s="49" t="s">
        <v>386</v>
      </c>
      <c r="D138" s="108" t="s">
        <v>387</v>
      </c>
      <c r="E138" s="108" t="s">
        <v>388</v>
      </c>
      <c r="F138" s="105" t="s">
        <v>390</v>
      </c>
      <c r="G138" s="35" t="s">
        <v>84</v>
      </c>
      <c r="H138" s="35">
        <v>0</v>
      </c>
      <c r="I138" s="36">
        <v>471010000</v>
      </c>
      <c r="J138" s="36" t="s">
        <v>43</v>
      </c>
      <c r="K138" s="35" t="s">
        <v>311</v>
      </c>
      <c r="L138" s="35" t="s">
        <v>45</v>
      </c>
      <c r="M138" s="35" t="s">
        <v>46</v>
      </c>
      <c r="N138" s="35" t="s">
        <v>117</v>
      </c>
      <c r="O138" s="35" t="s">
        <v>47</v>
      </c>
      <c r="P138" s="95" t="s">
        <v>48</v>
      </c>
      <c r="Q138" s="107" t="s">
        <v>312</v>
      </c>
      <c r="R138" s="10">
        <v>2</v>
      </c>
      <c r="S138" s="98">
        <v>1350.6428571428571</v>
      </c>
      <c r="T138" s="41">
        <f>R138*S138</f>
        <v>2701.2857142857142</v>
      </c>
      <c r="U138" s="41">
        <f>T138*1.12</f>
        <v>3025.44</v>
      </c>
      <c r="V138" s="49"/>
      <c r="W138" s="36">
        <v>2015</v>
      </c>
      <c r="X138" s="49"/>
      <c r="Y138" s="16"/>
      <c r="Z138" s="16"/>
      <c r="AA138" s="16"/>
      <c r="AB138" s="16"/>
    </row>
    <row r="139" spans="1:28" s="17" customFormat="1" ht="153">
      <c r="A139" s="87" t="s">
        <v>289</v>
      </c>
      <c r="B139" s="57" t="s">
        <v>42</v>
      </c>
      <c r="C139" s="49" t="s">
        <v>391</v>
      </c>
      <c r="D139" s="109" t="s">
        <v>392</v>
      </c>
      <c r="E139" s="109" t="s">
        <v>393</v>
      </c>
      <c r="F139" s="116" t="s">
        <v>394</v>
      </c>
      <c r="G139" s="35" t="s">
        <v>84</v>
      </c>
      <c r="H139" s="35">
        <v>0</v>
      </c>
      <c r="I139" s="36">
        <v>471010000</v>
      </c>
      <c r="J139" s="36" t="s">
        <v>43</v>
      </c>
      <c r="K139" s="35" t="s">
        <v>311</v>
      </c>
      <c r="L139" s="35" t="s">
        <v>45</v>
      </c>
      <c r="M139" s="35" t="s">
        <v>46</v>
      </c>
      <c r="N139" s="35" t="s">
        <v>117</v>
      </c>
      <c r="O139" s="35" t="s">
        <v>47</v>
      </c>
      <c r="P139" s="95" t="s">
        <v>48</v>
      </c>
      <c r="Q139" s="107" t="s">
        <v>312</v>
      </c>
      <c r="R139" s="10">
        <v>2</v>
      </c>
      <c r="S139" s="98">
        <v>5770.2857142857138</v>
      </c>
      <c r="T139" s="41">
        <f>R139*S139</f>
        <v>11540.571428571428</v>
      </c>
      <c r="U139" s="41">
        <f>T139*1.12</f>
        <v>12925.44</v>
      </c>
      <c r="V139" s="49"/>
      <c r="W139" s="36">
        <v>2015</v>
      </c>
      <c r="X139" s="49"/>
      <c r="Y139" s="16"/>
      <c r="Z139" s="16"/>
      <c r="AA139" s="16"/>
      <c r="AB139" s="16"/>
    </row>
    <row r="140" spans="1:28" s="17" customFormat="1" ht="153">
      <c r="A140" s="87" t="s">
        <v>290</v>
      </c>
      <c r="B140" s="57" t="s">
        <v>42</v>
      </c>
      <c r="C140" s="49" t="s">
        <v>391</v>
      </c>
      <c r="D140" s="109" t="s">
        <v>392</v>
      </c>
      <c r="E140" s="109" t="s">
        <v>393</v>
      </c>
      <c r="F140" s="105" t="s">
        <v>395</v>
      </c>
      <c r="G140" s="35" t="s">
        <v>84</v>
      </c>
      <c r="H140" s="35">
        <v>0</v>
      </c>
      <c r="I140" s="36">
        <v>471010000</v>
      </c>
      <c r="J140" s="36" t="s">
        <v>43</v>
      </c>
      <c r="K140" s="35" t="s">
        <v>311</v>
      </c>
      <c r="L140" s="35" t="s">
        <v>45</v>
      </c>
      <c r="M140" s="35" t="s">
        <v>46</v>
      </c>
      <c r="N140" s="35" t="s">
        <v>117</v>
      </c>
      <c r="O140" s="35" t="s">
        <v>47</v>
      </c>
      <c r="P140" s="95" t="s">
        <v>48</v>
      </c>
      <c r="Q140" s="107" t="s">
        <v>312</v>
      </c>
      <c r="R140" s="10">
        <v>2</v>
      </c>
      <c r="S140" s="98">
        <v>6670.2857142857138</v>
      </c>
      <c r="T140" s="41">
        <f>R140*S140</f>
        <v>13340.571428571428</v>
      </c>
      <c r="U140" s="41">
        <f>T140*1.12</f>
        <v>14941.44</v>
      </c>
      <c r="V140" s="49"/>
      <c r="W140" s="36">
        <v>2015</v>
      </c>
      <c r="X140" s="49"/>
      <c r="Y140" s="16"/>
      <c r="Z140" s="16"/>
      <c r="AA140" s="16"/>
      <c r="AB140" s="16"/>
    </row>
    <row r="141" spans="1:28" s="17" customFormat="1" ht="76.5">
      <c r="A141" s="87" t="s">
        <v>291</v>
      </c>
      <c r="B141" s="57" t="s">
        <v>42</v>
      </c>
      <c r="C141" s="49" t="s">
        <v>396</v>
      </c>
      <c r="D141" s="111" t="s">
        <v>397</v>
      </c>
      <c r="E141" s="108" t="s">
        <v>398</v>
      </c>
      <c r="F141" s="105" t="s">
        <v>399</v>
      </c>
      <c r="G141" s="35" t="s">
        <v>84</v>
      </c>
      <c r="H141" s="35">
        <v>0</v>
      </c>
      <c r="I141" s="36">
        <v>471010000</v>
      </c>
      <c r="J141" s="36" t="s">
        <v>43</v>
      </c>
      <c r="K141" s="35" t="s">
        <v>311</v>
      </c>
      <c r="L141" s="35" t="s">
        <v>45</v>
      </c>
      <c r="M141" s="35" t="s">
        <v>46</v>
      </c>
      <c r="N141" s="35" t="s">
        <v>117</v>
      </c>
      <c r="O141" s="35" t="s">
        <v>47</v>
      </c>
      <c r="P141" s="95" t="s">
        <v>48</v>
      </c>
      <c r="Q141" s="107" t="s">
        <v>312</v>
      </c>
      <c r="R141" s="10">
        <v>2</v>
      </c>
      <c r="S141" s="98">
        <v>1001</v>
      </c>
      <c r="T141" s="41">
        <f>R141*S141</f>
        <v>2002</v>
      </c>
      <c r="U141" s="41">
        <f>T141*1.12</f>
        <v>2242.2400000000002</v>
      </c>
      <c r="V141" s="49"/>
      <c r="W141" s="36">
        <v>2015</v>
      </c>
      <c r="X141" s="49"/>
      <c r="Y141" s="16"/>
      <c r="Z141" s="16"/>
      <c r="AA141" s="16"/>
      <c r="AB141" s="16"/>
    </row>
    <row r="142" spans="1:28" s="17" customFormat="1" ht="76.5">
      <c r="A142" s="87" t="s">
        <v>292</v>
      </c>
      <c r="B142" s="57" t="s">
        <v>42</v>
      </c>
      <c r="C142" s="111" t="s">
        <v>400</v>
      </c>
      <c r="D142" s="109" t="s">
        <v>361</v>
      </c>
      <c r="E142" s="112" t="s">
        <v>401</v>
      </c>
      <c r="F142" s="105" t="s">
        <v>402</v>
      </c>
      <c r="G142" s="35" t="s">
        <v>84</v>
      </c>
      <c r="H142" s="35">
        <v>0</v>
      </c>
      <c r="I142" s="36">
        <v>471010000</v>
      </c>
      <c r="J142" s="36" t="s">
        <v>43</v>
      </c>
      <c r="K142" s="35" t="s">
        <v>311</v>
      </c>
      <c r="L142" s="35" t="s">
        <v>45</v>
      </c>
      <c r="M142" s="35" t="s">
        <v>46</v>
      </c>
      <c r="N142" s="35" t="s">
        <v>117</v>
      </c>
      <c r="O142" s="35" t="s">
        <v>47</v>
      </c>
      <c r="P142" s="95" t="s">
        <v>48</v>
      </c>
      <c r="Q142" s="107" t="s">
        <v>312</v>
      </c>
      <c r="R142" s="114">
        <v>4</v>
      </c>
      <c r="S142" s="98">
        <v>933.67857142857144</v>
      </c>
      <c r="T142" s="41">
        <f>R142*S142</f>
        <v>3734.7142857142858</v>
      </c>
      <c r="U142" s="41">
        <f>T142*1.12</f>
        <v>4182.88</v>
      </c>
      <c r="V142" s="49"/>
      <c r="W142" s="36">
        <v>2015</v>
      </c>
      <c r="X142" s="49"/>
      <c r="Y142" s="16"/>
      <c r="Z142" s="16"/>
      <c r="AA142" s="16"/>
      <c r="AB142" s="16"/>
    </row>
    <row r="143" spans="1:28" s="17" customFormat="1" ht="153">
      <c r="A143" s="87" t="s">
        <v>293</v>
      </c>
      <c r="B143" s="57" t="s">
        <v>42</v>
      </c>
      <c r="C143" s="49" t="s">
        <v>403</v>
      </c>
      <c r="D143" s="111" t="s">
        <v>404</v>
      </c>
      <c r="E143" s="108" t="s">
        <v>405</v>
      </c>
      <c r="F143" s="105" t="s">
        <v>406</v>
      </c>
      <c r="G143" s="35" t="s">
        <v>84</v>
      </c>
      <c r="H143" s="35">
        <v>0</v>
      </c>
      <c r="I143" s="36">
        <v>471010000</v>
      </c>
      <c r="J143" s="36" t="s">
        <v>43</v>
      </c>
      <c r="K143" s="35" t="s">
        <v>311</v>
      </c>
      <c r="L143" s="35" t="s">
        <v>45</v>
      </c>
      <c r="M143" s="35" t="s">
        <v>46</v>
      </c>
      <c r="N143" s="35" t="s">
        <v>117</v>
      </c>
      <c r="O143" s="35" t="s">
        <v>47</v>
      </c>
      <c r="P143" s="95" t="s">
        <v>48</v>
      </c>
      <c r="Q143" s="107" t="s">
        <v>312</v>
      </c>
      <c r="R143" s="114">
        <v>2</v>
      </c>
      <c r="S143" s="98">
        <v>2705.2857142857142</v>
      </c>
      <c r="T143" s="41">
        <f>R143*S143</f>
        <v>5410.5714285714284</v>
      </c>
      <c r="U143" s="41">
        <f>T143*1.12</f>
        <v>6059.84</v>
      </c>
      <c r="V143" s="49"/>
      <c r="W143" s="36">
        <v>2015</v>
      </c>
      <c r="X143" s="49"/>
      <c r="Y143" s="16"/>
      <c r="Z143" s="16"/>
      <c r="AA143" s="16"/>
      <c r="AB143" s="16"/>
    </row>
    <row r="144" spans="1:28" s="45" customFormat="1" ht="255">
      <c r="A144" s="87" t="s">
        <v>294</v>
      </c>
      <c r="B144" s="57" t="s">
        <v>42</v>
      </c>
      <c r="C144" s="111" t="s">
        <v>407</v>
      </c>
      <c r="D144" s="108" t="s">
        <v>404</v>
      </c>
      <c r="E144" s="111" t="s">
        <v>408</v>
      </c>
      <c r="F144" s="105" t="s">
        <v>409</v>
      </c>
      <c r="G144" s="35" t="s">
        <v>84</v>
      </c>
      <c r="H144" s="35">
        <v>0</v>
      </c>
      <c r="I144" s="36">
        <v>471010000</v>
      </c>
      <c r="J144" s="36" t="s">
        <v>43</v>
      </c>
      <c r="K144" s="35" t="s">
        <v>311</v>
      </c>
      <c r="L144" s="35" t="s">
        <v>45</v>
      </c>
      <c r="M144" s="35" t="s">
        <v>46</v>
      </c>
      <c r="N144" s="35" t="s">
        <v>117</v>
      </c>
      <c r="O144" s="35" t="s">
        <v>47</v>
      </c>
      <c r="P144" s="95" t="s">
        <v>48</v>
      </c>
      <c r="Q144" s="107" t="s">
        <v>312</v>
      </c>
      <c r="R144" s="58">
        <v>2</v>
      </c>
      <c r="S144" s="98">
        <v>1366.5357142857142</v>
      </c>
      <c r="T144" s="41">
        <f>R144*S144</f>
        <v>2733.0714285714284</v>
      </c>
      <c r="U144" s="41">
        <f>T144*1.12</f>
        <v>3061.04</v>
      </c>
      <c r="V144" s="49"/>
      <c r="W144" s="36">
        <v>2015</v>
      </c>
      <c r="X144" s="49"/>
      <c r="Y144" s="44"/>
      <c r="Z144" s="44"/>
      <c r="AA144" s="44"/>
      <c r="AB144" s="44"/>
    </row>
    <row r="145" spans="1:28" s="45" customFormat="1" ht="69" customHeight="1">
      <c r="A145" s="87" t="s">
        <v>295</v>
      </c>
      <c r="B145" s="57" t="s">
        <v>42</v>
      </c>
      <c r="C145" s="49" t="s">
        <v>410</v>
      </c>
      <c r="D145" s="109" t="s">
        <v>411</v>
      </c>
      <c r="E145" s="109" t="s">
        <v>412</v>
      </c>
      <c r="F145" s="105" t="s">
        <v>413</v>
      </c>
      <c r="G145" s="35" t="s">
        <v>84</v>
      </c>
      <c r="H145" s="35">
        <v>0</v>
      </c>
      <c r="I145" s="36">
        <v>471010000</v>
      </c>
      <c r="J145" s="36" t="s">
        <v>43</v>
      </c>
      <c r="K145" s="35" t="s">
        <v>311</v>
      </c>
      <c r="L145" s="35" t="s">
        <v>45</v>
      </c>
      <c r="M145" s="35" t="s">
        <v>46</v>
      </c>
      <c r="N145" s="35" t="s">
        <v>117</v>
      </c>
      <c r="O145" s="35" t="s">
        <v>47</v>
      </c>
      <c r="P145" s="95" t="s">
        <v>48</v>
      </c>
      <c r="Q145" s="107" t="s">
        <v>312</v>
      </c>
      <c r="R145" s="10">
        <v>2</v>
      </c>
      <c r="S145" s="98">
        <v>4153.7142857142853</v>
      </c>
      <c r="T145" s="41">
        <f>R145*S145</f>
        <v>8307.4285714285706</v>
      </c>
      <c r="U145" s="41">
        <f>T145*1.12</f>
        <v>9304.32</v>
      </c>
      <c r="V145" s="49"/>
      <c r="W145" s="36">
        <v>2015</v>
      </c>
      <c r="X145" s="49"/>
      <c r="Y145" s="44"/>
      <c r="Z145" s="44"/>
      <c r="AA145" s="44"/>
      <c r="AB145" s="44"/>
    </row>
    <row r="146" spans="1:28" s="45" customFormat="1" ht="69" customHeight="1">
      <c r="A146" s="87" t="s">
        <v>296</v>
      </c>
      <c r="B146" s="57" t="s">
        <v>42</v>
      </c>
      <c r="C146" s="108" t="s">
        <v>414</v>
      </c>
      <c r="D146" s="109" t="s">
        <v>415</v>
      </c>
      <c r="E146" s="109" t="s">
        <v>416</v>
      </c>
      <c r="F146" s="105" t="s">
        <v>417</v>
      </c>
      <c r="G146" s="35" t="s">
        <v>84</v>
      </c>
      <c r="H146" s="35">
        <v>0</v>
      </c>
      <c r="I146" s="36">
        <v>471010000</v>
      </c>
      <c r="J146" s="36" t="s">
        <v>43</v>
      </c>
      <c r="K146" s="35" t="s">
        <v>311</v>
      </c>
      <c r="L146" s="35" t="s">
        <v>45</v>
      </c>
      <c r="M146" s="35" t="s">
        <v>46</v>
      </c>
      <c r="N146" s="35" t="s">
        <v>117</v>
      </c>
      <c r="O146" s="35" t="s">
        <v>47</v>
      </c>
      <c r="P146" s="95" t="s">
        <v>48</v>
      </c>
      <c r="Q146" s="107" t="s">
        <v>312</v>
      </c>
      <c r="R146" s="10">
        <v>12</v>
      </c>
      <c r="S146" s="98">
        <v>380</v>
      </c>
      <c r="T146" s="41">
        <f>R146*S146</f>
        <v>4560</v>
      </c>
      <c r="U146" s="41">
        <f>T146*1.12</f>
        <v>5107.2000000000007</v>
      </c>
      <c r="V146" s="49"/>
      <c r="W146" s="36">
        <v>2015</v>
      </c>
      <c r="X146" s="49"/>
      <c r="Y146" s="44"/>
      <c r="Z146" s="44"/>
    </row>
    <row r="147" spans="1:28" s="56" customFormat="1" ht="69" customHeight="1">
      <c r="A147" s="87" t="s">
        <v>297</v>
      </c>
      <c r="B147" s="57" t="s">
        <v>42</v>
      </c>
      <c r="C147" s="108" t="s">
        <v>418</v>
      </c>
      <c r="D147" s="108" t="s">
        <v>419</v>
      </c>
      <c r="E147" s="108" t="s">
        <v>420</v>
      </c>
      <c r="F147" s="105" t="s">
        <v>421</v>
      </c>
      <c r="G147" s="35" t="s">
        <v>84</v>
      </c>
      <c r="H147" s="35">
        <v>0</v>
      </c>
      <c r="I147" s="36">
        <v>471010000</v>
      </c>
      <c r="J147" s="36" t="s">
        <v>43</v>
      </c>
      <c r="K147" s="35" t="s">
        <v>311</v>
      </c>
      <c r="L147" s="35" t="s">
        <v>45</v>
      </c>
      <c r="M147" s="35" t="s">
        <v>46</v>
      </c>
      <c r="N147" s="35" t="s">
        <v>117</v>
      </c>
      <c r="O147" s="35" t="s">
        <v>47</v>
      </c>
      <c r="P147" s="95" t="s">
        <v>48</v>
      </c>
      <c r="Q147" s="107" t="s">
        <v>312</v>
      </c>
      <c r="R147" s="10">
        <v>12</v>
      </c>
      <c r="S147" s="98">
        <v>5824.5</v>
      </c>
      <c r="T147" s="41">
        <f>R147*S147</f>
        <v>69894</v>
      </c>
      <c r="U147" s="41">
        <f>T147*1.12</f>
        <v>78281.280000000013</v>
      </c>
      <c r="V147" s="49"/>
      <c r="W147" s="36">
        <v>2015</v>
      </c>
      <c r="X147" s="49"/>
      <c r="Y147" s="55"/>
      <c r="Z147" s="55"/>
      <c r="AA147" s="55"/>
      <c r="AB147" s="55"/>
    </row>
    <row r="148" spans="1:28" s="56" customFormat="1" ht="76.5">
      <c r="A148" s="87" t="s">
        <v>298</v>
      </c>
      <c r="B148" s="57" t="s">
        <v>42</v>
      </c>
      <c r="C148" s="49" t="s">
        <v>422</v>
      </c>
      <c r="D148" s="108" t="s">
        <v>423</v>
      </c>
      <c r="E148" s="108" t="s">
        <v>424</v>
      </c>
      <c r="F148" s="105" t="s">
        <v>425</v>
      </c>
      <c r="G148" s="35" t="s">
        <v>84</v>
      </c>
      <c r="H148" s="35">
        <v>0</v>
      </c>
      <c r="I148" s="36">
        <v>471010000</v>
      </c>
      <c r="J148" s="36" t="s">
        <v>43</v>
      </c>
      <c r="K148" s="35" t="s">
        <v>311</v>
      </c>
      <c r="L148" s="35" t="s">
        <v>45</v>
      </c>
      <c r="M148" s="35" t="s">
        <v>46</v>
      </c>
      <c r="N148" s="35" t="s">
        <v>117</v>
      </c>
      <c r="O148" s="35" t="s">
        <v>47</v>
      </c>
      <c r="P148" s="95" t="s">
        <v>48</v>
      </c>
      <c r="Q148" s="107" t="s">
        <v>312</v>
      </c>
      <c r="R148" s="10">
        <v>12</v>
      </c>
      <c r="S148" s="98">
        <v>6476.2857142857138</v>
      </c>
      <c r="T148" s="41">
        <f>R148*S148</f>
        <v>77715.428571428565</v>
      </c>
      <c r="U148" s="41">
        <f>T148*1.12</f>
        <v>87041.279999999999</v>
      </c>
      <c r="V148" s="49"/>
      <c r="W148" s="36">
        <v>2015</v>
      </c>
      <c r="X148" s="49"/>
      <c r="Y148" s="55"/>
      <c r="Z148" s="55"/>
      <c r="AA148" s="55"/>
      <c r="AB148" s="55"/>
    </row>
    <row r="149" spans="1:28" s="45" customFormat="1" ht="76.5">
      <c r="A149" s="87" t="s">
        <v>299</v>
      </c>
      <c r="B149" s="57" t="s">
        <v>42</v>
      </c>
      <c r="C149" s="108" t="s">
        <v>426</v>
      </c>
      <c r="D149" s="109" t="s">
        <v>427</v>
      </c>
      <c r="E149" s="109" t="s">
        <v>428</v>
      </c>
      <c r="F149" s="105" t="s">
        <v>429</v>
      </c>
      <c r="G149" s="35" t="s">
        <v>84</v>
      </c>
      <c r="H149" s="35">
        <v>0</v>
      </c>
      <c r="I149" s="36">
        <v>471010000</v>
      </c>
      <c r="J149" s="36" t="s">
        <v>43</v>
      </c>
      <c r="K149" s="35" t="s">
        <v>311</v>
      </c>
      <c r="L149" s="35" t="s">
        <v>45</v>
      </c>
      <c r="M149" s="35" t="s">
        <v>46</v>
      </c>
      <c r="N149" s="35" t="s">
        <v>117</v>
      </c>
      <c r="O149" s="35" t="s">
        <v>47</v>
      </c>
      <c r="P149" s="95" t="s">
        <v>48</v>
      </c>
      <c r="Q149" s="107" t="s">
        <v>312</v>
      </c>
      <c r="R149" s="10">
        <v>20</v>
      </c>
      <c r="S149" s="98">
        <v>2253.0714285714284</v>
      </c>
      <c r="T149" s="41">
        <f>R149*S149</f>
        <v>45061.428571428565</v>
      </c>
      <c r="U149" s="41">
        <f>T149*1.12</f>
        <v>50468.799999999996</v>
      </c>
      <c r="V149" s="49"/>
      <c r="W149" s="36">
        <v>2015</v>
      </c>
      <c r="X149" s="49"/>
      <c r="Y149" s="44"/>
      <c r="Z149" s="44"/>
      <c r="AA149" s="44"/>
      <c r="AB149" s="44"/>
    </row>
    <row r="150" spans="1:28" s="45" customFormat="1" ht="76.5">
      <c r="A150" s="87" t="s">
        <v>300</v>
      </c>
      <c r="B150" s="57" t="s">
        <v>42</v>
      </c>
      <c r="C150" s="108" t="s">
        <v>430</v>
      </c>
      <c r="D150" s="109" t="s">
        <v>381</v>
      </c>
      <c r="E150" s="109" t="s">
        <v>431</v>
      </c>
      <c r="F150" s="105" t="s">
        <v>432</v>
      </c>
      <c r="G150" s="35" t="s">
        <v>84</v>
      </c>
      <c r="H150" s="35">
        <v>0</v>
      </c>
      <c r="I150" s="36">
        <v>471010000</v>
      </c>
      <c r="J150" s="36" t="s">
        <v>43</v>
      </c>
      <c r="K150" s="35" t="s">
        <v>311</v>
      </c>
      <c r="L150" s="35" t="s">
        <v>45</v>
      </c>
      <c r="M150" s="35" t="s">
        <v>46</v>
      </c>
      <c r="N150" s="35" t="s">
        <v>117</v>
      </c>
      <c r="O150" s="35" t="s">
        <v>47</v>
      </c>
      <c r="P150" s="95" t="s">
        <v>48</v>
      </c>
      <c r="Q150" s="107" t="s">
        <v>312</v>
      </c>
      <c r="R150" s="10">
        <v>12</v>
      </c>
      <c r="S150" s="98">
        <v>1150</v>
      </c>
      <c r="T150" s="41">
        <f>R150*S150</f>
        <v>13800</v>
      </c>
      <c r="U150" s="41">
        <f>T150*1.12</f>
        <v>15456.000000000002</v>
      </c>
      <c r="V150" s="49"/>
      <c r="W150" s="36">
        <v>2015</v>
      </c>
      <c r="X150" s="49"/>
      <c r="Y150" s="44"/>
      <c r="Z150" s="44"/>
    </row>
    <row r="151" spans="1:28" s="59" customFormat="1" ht="72" customHeight="1">
      <c r="A151" s="87" t="s">
        <v>301</v>
      </c>
      <c r="B151" s="57" t="s">
        <v>42</v>
      </c>
      <c r="C151" s="108" t="s">
        <v>433</v>
      </c>
      <c r="D151" s="108" t="s">
        <v>434</v>
      </c>
      <c r="E151" s="108" t="s">
        <v>435</v>
      </c>
      <c r="F151" s="105" t="s">
        <v>436</v>
      </c>
      <c r="G151" s="35" t="s">
        <v>84</v>
      </c>
      <c r="H151" s="35">
        <v>0</v>
      </c>
      <c r="I151" s="36">
        <v>471010000</v>
      </c>
      <c r="J151" s="36" t="s">
        <v>43</v>
      </c>
      <c r="K151" s="35" t="s">
        <v>311</v>
      </c>
      <c r="L151" s="35" t="s">
        <v>45</v>
      </c>
      <c r="M151" s="35" t="s">
        <v>46</v>
      </c>
      <c r="N151" s="35" t="s">
        <v>117</v>
      </c>
      <c r="O151" s="35" t="s">
        <v>47</v>
      </c>
      <c r="P151" s="95" t="s">
        <v>48</v>
      </c>
      <c r="Q151" s="107" t="s">
        <v>312</v>
      </c>
      <c r="R151" s="10">
        <v>40</v>
      </c>
      <c r="S151" s="98">
        <v>1250</v>
      </c>
      <c r="T151" s="41">
        <f>R151*S151</f>
        <v>50000</v>
      </c>
      <c r="U151" s="41">
        <f>T151*1.12</f>
        <v>56000.000000000007</v>
      </c>
      <c r="V151" s="49"/>
      <c r="W151" s="36">
        <v>2015</v>
      </c>
      <c r="X151" s="49"/>
    </row>
    <row r="152" spans="1:28" s="59" customFormat="1" ht="60.75" customHeight="1">
      <c r="A152" s="87" t="s">
        <v>302</v>
      </c>
      <c r="B152" s="57" t="s">
        <v>42</v>
      </c>
      <c r="C152" s="111" t="s">
        <v>437</v>
      </c>
      <c r="D152" s="117" t="s">
        <v>438</v>
      </c>
      <c r="E152" s="113" t="s">
        <v>439</v>
      </c>
      <c r="F152" s="105" t="s">
        <v>440</v>
      </c>
      <c r="G152" s="35" t="s">
        <v>84</v>
      </c>
      <c r="H152" s="35">
        <v>0</v>
      </c>
      <c r="I152" s="36">
        <v>471010000</v>
      </c>
      <c r="J152" s="36" t="s">
        <v>43</v>
      </c>
      <c r="K152" s="35" t="s">
        <v>311</v>
      </c>
      <c r="L152" s="35" t="s">
        <v>45</v>
      </c>
      <c r="M152" s="35" t="s">
        <v>46</v>
      </c>
      <c r="N152" s="35" t="s">
        <v>117</v>
      </c>
      <c r="O152" s="35" t="s">
        <v>47</v>
      </c>
      <c r="P152" s="95" t="s">
        <v>48</v>
      </c>
      <c r="Q152" s="107" t="s">
        <v>312</v>
      </c>
      <c r="R152" s="10">
        <v>10</v>
      </c>
      <c r="S152" s="98">
        <v>910</v>
      </c>
      <c r="T152" s="41">
        <f>R152*S152</f>
        <v>9100</v>
      </c>
      <c r="U152" s="41">
        <f>T152*1.12</f>
        <v>10192.000000000002</v>
      </c>
      <c r="V152" s="49"/>
      <c r="W152" s="36">
        <v>2015</v>
      </c>
      <c r="X152" s="49"/>
    </row>
    <row r="153" spans="1:28" ht="66.75" customHeight="1">
      <c r="A153" s="87" t="s">
        <v>303</v>
      </c>
      <c r="B153" s="57" t="s">
        <v>42</v>
      </c>
      <c r="C153" s="108" t="s">
        <v>441</v>
      </c>
      <c r="D153" s="109" t="s">
        <v>442</v>
      </c>
      <c r="E153" s="108" t="s">
        <v>443</v>
      </c>
      <c r="F153" s="110" t="s">
        <v>444</v>
      </c>
      <c r="G153" s="35" t="s">
        <v>84</v>
      </c>
      <c r="H153" s="35">
        <v>0</v>
      </c>
      <c r="I153" s="36">
        <v>471010000</v>
      </c>
      <c r="J153" s="36" t="s">
        <v>43</v>
      </c>
      <c r="K153" s="35" t="s">
        <v>311</v>
      </c>
      <c r="L153" s="35" t="s">
        <v>45</v>
      </c>
      <c r="M153" s="35" t="s">
        <v>46</v>
      </c>
      <c r="N153" s="35" t="s">
        <v>117</v>
      </c>
      <c r="O153" s="35" t="s">
        <v>47</v>
      </c>
      <c r="P153" s="95" t="s">
        <v>48</v>
      </c>
      <c r="Q153" s="107" t="s">
        <v>312</v>
      </c>
      <c r="R153" s="10">
        <v>10</v>
      </c>
      <c r="S153" s="98">
        <v>12000</v>
      </c>
      <c r="T153" s="41">
        <f>R153*S153</f>
        <v>120000</v>
      </c>
      <c r="U153" s="41">
        <f>T153*1.12</f>
        <v>134400</v>
      </c>
      <c r="V153" s="49"/>
      <c r="W153" s="36">
        <v>2015</v>
      </c>
      <c r="X153" s="49"/>
    </row>
    <row r="154" spans="1:28" ht="57" customHeight="1">
      <c r="A154" s="87" t="s">
        <v>304</v>
      </c>
      <c r="B154" s="57" t="s">
        <v>42</v>
      </c>
      <c r="C154" s="111" t="s">
        <v>445</v>
      </c>
      <c r="D154" s="109" t="s">
        <v>442</v>
      </c>
      <c r="E154" s="108" t="s">
        <v>446</v>
      </c>
      <c r="F154" s="118" t="s">
        <v>447</v>
      </c>
      <c r="G154" s="35" t="s">
        <v>84</v>
      </c>
      <c r="H154" s="35">
        <v>0</v>
      </c>
      <c r="I154" s="36">
        <v>471010000</v>
      </c>
      <c r="J154" s="36" t="s">
        <v>43</v>
      </c>
      <c r="K154" s="35" t="s">
        <v>311</v>
      </c>
      <c r="L154" s="35" t="s">
        <v>45</v>
      </c>
      <c r="M154" s="35" t="s">
        <v>46</v>
      </c>
      <c r="N154" s="35" t="s">
        <v>117</v>
      </c>
      <c r="O154" s="35" t="s">
        <v>47</v>
      </c>
      <c r="P154" s="95" t="s">
        <v>48</v>
      </c>
      <c r="Q154" s="107" t="s">
        <v>312</v>
      </c>
      <c r="R154" s="97">
        <v>10</v>
      </c>
      <c r="S154" s="98">
        <v>11250</v>
      </c>
      <c r="T154" s="41">
        <f>R154*S154</f>
        <v>112500</v>
      </c>
      <c r="U154" s="41">
        <f>T154*1.12</f>
        <v>126000.00000000001</v>
      </c>
      <c r="V154" s="49"/>
      <c r="W154" s="36">
        <v>2015</v>
      </c>
      <c r="X154" s="49"/>
    </row>
    <row r="155" spans="1:28" ht="144.75" customHeight="1">
      <c r="A155" s="87" t="s">
        <v>305</v>
      </c>
      <c r="B155" s="57" t="s">
        <v>42</v>
      </c>
      <c r="C155" s="108" t="s">
        <v>448</v>
      </c>
      <c r="D155" s="108" t="s">
        <v>449</v>
      </c>
      <c r="E155" s="111" t="s">
        <v>450</v>
      </c>
      <c r="F155" s="105" t="s">
        <v>451</v>
      </c>
      <c r="G155" s="35" t="s">
        <v>84</v>
      </c>
      <c r="H155" s="35">
        <v>0</v>
      </c>
      <c r="I155" s="36">
        <v>471010000</v>
      </c>
      <c r="J155" s="36" t="s">
        <v>43</v>
      </c>
      <c r="K155" s="35" t="s">
        <v>311</v>
      </c>
      <c r="L155" s="35" t="s">
        <v>45</v>
      </c>
      <c r="M155" s="35" t="s">
        <v>46</v>
      </c>
      <c r="N155" s="35" t="s">
        <v>117</v>
      </c>
      <c r="O155" s="35" t="s">
        <v>47</v>
      </c>
      <c r="P155" s="95" t="s">
        <v>48</v>
      </c>
      <c r="Q155" s="107" t="s">
        <v>312</v>
      </c>
      <c r="R155" s="10">
        <v>30</v>
      </c>
      <c r="S155" s="98">
        <v>2200</v>
      </c>
      <c r="T155" s="41">
        <f>R155*S155</f>
        <v>66000</v>
      </c>
      <c r="U155" s="41">
        <f>T155*1.12</f>
        <v>73920</v>
      </c>
      <c r="V155" s="49"/>
      <c r="W155" s="36">
        <v>2015</v>
      </c>
      <c r="X155" s="49"/>
    </row>
    <row r="156" spans="1:28" ht="84.75" customHeight="1">
      <c r="A156" s="87" t="s">
        <v>306</v>
      </c>
      <c r="B156" s="57" t="s">
        <v>42</v>
      </c>
      <c r="C156" s="115" t="s">
        <v>448</v>
      </c>
      <c r="D156" s="115" t="s">
        <v>449</v>
      </c>
      <c r="E156" s="115" t="s">
        <v>450</v>
      </c>
      <c r="F156" s="105" t="s">
        <v>452</v>
      </c>
      <c r="G156" s="35" t="s">
        <v>84</v>
      </c>
      <c r="H156" s="35">
        <v>0</v>
      </c>
      <c r="I156" s="36">
        <v>471010000</v>
      </c>
      <c r="J156" s="36" t="s">
        <v>43</v>
      </c>
      <c r="K156" s="35" t="s">
        <v>311</v>
      </c>
      <c r="L156" s="35" t="s">
        <v>45</v>
      </c>
      <c r="M156" s="35" t="s">
        <v>46</v>
      </c>
      <c r="N156" s="35" t="s">
        <v>117</v>
      </c>
      <c r="O156" s="35" t="s">
        <v>47</v>
      </c>
      <c r="P156" s="95" t="s">
        <v>48</v>
      </c>
      <c r="Q156" s="107" t="s">
        <v>312</v>
      </c>
      <c r="R156" s="10">
        <v>60</v>
      </c>
      <c r="S156" s="98">
        <v>3000</v>
      </c>
      <c r="T156" s="41">
        <f>R156*S156</f>
        <v>180000</v>
      </c>
      <c r="U156" s="41">
        <f>T156*1.12</f>
        <v>201600.00000000003</v>
      </c>
      <c r="V156" s="49"/>
      <c r="W156" s="36">
        <v>2015</v>
      </c>
      <c r="X156" s="49"/>
    </row>
    <row r="157" spans="1:28" ht="18" customHeight="1">
      <c r="A157" s="25" t="s">
        <v>28</v>
      </c>
      <c r="B157" s="9"/>
      <c r="C157" s="10"/>
      <c r="D157" s="10"/>
      <c r="E157" s="10"/>
      <c r="F157" s="10"/>
      <c r="G157" s="19"/>
      <c r="H157" s="19"/>
      <c r="I157" s="19"/>
      <c r="J157" s="19"/>
      <c r="K157" s="19"/>
      <c r="L157" s="19"/>
      <c r="M157" s="19"/>
      <c r="N157" s="19"/>
      <c r="O157" s="19"/>
      <c r="P157" s="11"/>
      <c r="Q157" s="18"/>
      <c r="R157" s="13"/>
      <c r="S157" s="14"/>
      <c r="T157" s="29">
        <f>SUM(T66:T156)</f>
        <v>30168701.789999992</v>
      </c>
      <c r="U157" s="29">
        <f>T157*1.12</f>
        <v>33788946.004799992</v>
      </c>
      <c r="V157" s="10"/>
      <c r="W157" s="15"/>
      <c r="X157" s="10"/>
    </row>
    <row r="158" spans="1:28" ht="18" customHeight="1">
      <c r="A158" s="42" t="s">
        <v>27</v>
      </c>
      <c r="B158" s="31"/>
      <c r="C158" s="32"/>
      <c r="D158" s="31"/>
      <c r="E158" s="33"/>
      <c r="F158" s="33"/>
      <c r="G158" s="34"/>
      <c r="H158" s="35"/>
      <c r="I158" s="36"/>
      <c r="J158" s="36"/>
      <c r="K158" s="43"/>
      <c r="L158" s="32"/>
      <c r="M158" s="35"/>
      <c r="N158" s="34"/>
      <c r="O158" s="35"/>
      <c r="P158" s="37"/>
      <c r="Q158" s="33"/>
      <c r="R158" s="39"/>
      <c r="S158" s="40"/>
      <c r="T158" s="41"/>
      <c r="U158" s="41"/>
      <c r="V158" s="32"/>
      <c r="W158" s="36"/>
      <c r="X158" s="32"/>
    </row>
    <row r="159" spans="1:28" ht="18" customHeight="1">
      <c r="A159" s="46" t="s">
        <v>66</v>
      </c>
      <c r="B159" s="31"/>
      <c r="C159" s="32"/>
      <c r="D159" s="32"/>
      <c r="E159" s="32"/>
      <c r="F159" s="33"/>
      <c r="G159" s="34"/>
      <c r="H159" s="35"/>
      <c r="I159" s="36"/>
      <c r="J159" s="36"/>
      <c r="K159" s="35"/>
      <c r="L159" s="32"/>
      <c r="M159" s="35"/>
      <c r="N159" s="34"/>
      <c r="O159" s="35"/>
      <c r="P159" s="37"/>
      <c r="Q159" s="38"/>
      <c r="R159" s="39"/>
      <c r="S159" s="40"/>
      <c r="T159" s="41"/>
      <c r="U159" s="41"/>
      <c r="V159" s="32"/>
      <c r="W159" s="36"/>
      <c r="X159" s="32"/>
    </row>
    <row r="160" spans="1:28" ht="71.25" customHeight="1">
      <c r="A160" s="47" t="s">
        <v>68</v>
      </c>
      <c r="B160" s="48" t="s">
        <v>42</v>
      </c>
      <c r="C160" s="49" t="s">
        <v>69</v>
      </c>
      <c r="D160" s="49" t="s">
        <v>70</v>
      </c>
      <c r="E160" s="49" t="s">
        <v>71</v>
      </c>
      <c r="F160" s="60" t="s">
        <v>72</v>
      </c>
      <c r="G160" s="35" t="s">
        <v>67</v>
      </c>
      <c r="H160" s="49">
        <v>70</v>
      </c>
      <c r="I160" s="36">
        <v>471010000</v>
      </c>
      <c r="J160" s="36" t="s">
        <v>43</v>
      </c>
      <c r="K160" s="36" t="s">
        <v>53</v>
      </c>
      <c r="L160" s="32" t="s">
        <v>73</v>
      </c>
      <c r="M160" s="36"/>
      <c r="N160" s="34" t="s">
        <v>74</v>
      </c>
      <c r="O160" s="35" t="s">
        <v>75</v>
      </c>
      <c r="P160" s="51"/>
      <c r="Q160" s="49"/>
      <c r="R160" s="61"/>
      <c r="S160" s="62"/>
      <c r="T160" s="63">
        <v>10377502</v>
      </c>
      <c r="U160" s="41">
        <f>T160*1.12</f>
        <v>11622802.24</v>
      </c>
      <c r="V160" s="49"/>
      <c r="W160" s="36">
        <v>2015</v>
      </c>
      <c r="X160" s="63" t="s">
        <v>78</v>
      </c>
    </row>
    <row r="161" spans="1:24" ht="22.5" customHeight="1">
      <c r="A161" s="42" t="s">
        <v>28</v>
      </c>
      <c r="B161" s="31"/>
      <c r="C161" s="32"/>
      <c r="D161" s="32"/>
      <c r="E161" s="32"/>
      <c r="F161" s="32"/>
      <c r="G161" s="36"/>
      <c r="H161" s="35"/>
      <c r="I161" s="36"/>
      <c r="J161" s="36"/>
      <c r="K161" s="36"/>
      <c r="L161" s="36"/>
      <c r="M161" s="35"/>
      <c r="N161" s="36"/>
      <c r="O161" s="35"/>
      <c r="P161" s="51"/>
      <c r="Q161" s="33"/>
      <c r="R161" s="39"/>
      <c r="S161" s="52"/>
      <c r="T161" s="53">
        <f>SUM(T160)</f>
        <v>10377502</v>
      </c>
      <c r="U161" s="53">
        <f>SUM(U160)</f>
        <v>11622802.24</v>
      </c>
      <c r="V161" s="32"/>
      <c r="W161" s="54"/>
      <c r="X161" s="32"/>
    </row>
    <row r="162" spans="1:24" ht="26.25" customHeight="1">
      <c r="A162" s="42" t="s">
        <v>25</v>
      </c>
      <c r="B162" s="31"/>
      <c r="C162" s="32"/>
      <c r="D162" s="32"/>
      <c r="E162" s="32"/>
      <c r="F162" s="32"/>
      <c r="G162" s="36"/>
      <c r="H162" s="35"/>
      <c r="I162" s="36"/>
      <c r="J162" s="36"/>
      <c r="K162" s="36"/>
      <c r="L162" s="36"/>
      <c r="M162" s="35"/>
      <c r="N162" s="36"/>
      <c r="O162" s="35"/>
      <c r="P162" s="37"/>
      <c r="Q162" s="38"/>
      <c r="R162" s="39"/>
      <c r="S162" s="52"/>
      <c r="T162" s="53"/>
      <c r="U162" s="53"/>
      <c r="V162" s="32"/>
      <c r="W162" s="54"/>
      <c r="X162" s="32"/>
    </row>
    <row r="163" spans="1:24" ht="29.25" customHeight="1">
      <c r="A163" s="46" t="s">
        <v>66</v>
      </c>
      <c r="B163" s="31"/>
      <c r="C163" s="32"/>
      <c r="D163" s="32"/>
      <c r="E163" s="32"/>
      <c r="F163" s="33"/>
      <c r="G163" s="34"/>
      <c r="H163" s="35"/>
      <c r="I163" s="36"/>
      <c r="J163" s="36"/>
      <c r="K163" s="35"/>
      <c r="L163" s="32"/>
      <c r="M163" s="35"/>
      <c r="N163" s="34"/>
      <c r="O163" s="35"/>
      <c r="P163" s="37"/>
      <c r="Q163" s="38"/>
      <c r="R163" s="39"/>
      <c r="S163" s="40"/>
      <c r="T163" s="41"/>
      <c r="U163" s="41"/>
      <c r="V163" s="32"/>
      <c r="W163" s="36"/>
      <c r="X163" s="32"/>
    </row>
    <row r="164" spans="1:24" ht="63" customHeight="1">
      <c r="A164" s="47" t="s">
        <v>76</v>
      </c>
      <c r="B164" s="48" t="s">
        <v>42</v>
      </c>
      <c r="C164" s="49" t="s">
        <v>69</v>
      </c>
      <c r="D164" s="49" t="s">
        <v>70</v>
      </c>
      <c r="E164" s="49" t="s">
        <v>71</v>
      </c>
      <c r="F164" s="60" t="s">
        <v>72</v>
      </c>
      <c r="G164" s="35" t="s">
        <v>52</v>
      </c>
      <c r="H164" s="49">
        <v>70</v>
      </c>
      <c r="I164" s="36">
        <v>471010000</v>
      </c>
      <c r="J164" s="36" t="s">
        <v>43</v>
      </c>
      <c r="K164" s="35" t="s">
        <v>64</v>
      </c>
      <c r="L164" s="32" t="s">
        <v>73</v>
      </c>
      <c r="M164" s="36"/>
      <c r="N164" s="34" t="s">
        <v>77</v>
      </c>
      <c r="O164" s="35" t="s">
        <v>75</v>
      </c>
      <c r="P164" s="51"/>
      <c r="Q164" s="49"/>
      <c r="R164" s="61"/>
      <c r="S164" s="62"/>
      <c r="T164" s="63">
        <v>5293600</v>
      </c>
      <c r="U164" s="41">
        <f>T164*1.12</f>
        <v>5928832.0000000009</v>
      </c>
      <c r="V164" s="49"/>
      <c r="W164" s="36">
        <v>2015</v>
      </c>
      <c r="X164" s="63"/>
    </row>
    <row r="165" spans="1:24" ht="57" customHeight="1">
      <c r="A165" s="47" t="s">
        <v>465</v>
      </c>
      <c r="B165" s="48" t="s">
        <v>42</v>
      </c>
      <c r="C165" s="49" t="s">
        <v>466</v>
      </c>
      <c r="D165" s="49" t="s">
        <v>467</v>
      </c>
      <c r="E165" s="49" t="s">
        <v>467</v>
      </c>
      <c r="F165" s="49" t="s">
        <v>468</v>
      </c>
      <c r="G165" s="35" t="s">
        <v>52</v>
      </c>
      <c r="H165" s="49">
        <v>70</v>
      </c>
      <c r="I165" s="36">
        <v>471010000</v>
      </c>
      <c r="J165" s="36" t="s">
        <v>43</v>
      </c>
      <c r="K165" s="35" t="s">
        <v>64</v>
      </c>
      <c r="L165" s="32" t="s">
        <v>469</v>
      </c>
      <c r="M165" s="36"/>
      <c r="N165" s="34" t="s">
        <v>471</v>
      </c>
      <c r="O165" s="35" t="s">
        <v>470</v>
      </c>
      <c r="P165" s="51"/>
      <c r="Q165" s="49"/>
      <c r="R165" s="61"/>
      <c r="S165" s="62"/>
      <c r="T165" s="63">
        <v>5880000</v>
      </c>
      <c r="U165" s="41">
        <f>T165*1.12</f>
        <v>6585600.0000000009</v>
      </c>
      <c r="V165" s="49"/>
      <c r="W165" s="36">
        <v>2015</v>
      </c>
      <c r="X165" s="63"/>
    </row>
    <row r="166" spans="1:24" ht="29.25" customHeight="1">
      <c r="A166" s="42" t="s">
        <v>28</v>
      </c>
      <c r="B166" s="57"/>
      <c r="C166" s="49"/>
      <c r="D166" s="31"/>
      <c r="E166" s="49"/>
      <c r="F166" s="31"/>
      <c r="G166" s="36"/>
      <c r="H166" s="36"/>
      <c r="I166" s="36"/>
      <c r="J166" s="36"/>
      <c r="K166" s="35"/>
      <c r="L166" s="36"/>
      <c r="M166" s="36"/>
      <c r="N166" s="36"/>
      <c r="O166" s="36"/>
      <c r="P166" s="58"/>
      <c r="Q166" s="49"/>
      <c r="R166" s="58"/>
      <c r="S166" s="50"/>
      <c r="T166" s="53">
        <f>SUM(T164:T165)</f>
        <v>11173600</v>
      </c>
      <c r="U166" s="53">
        <f>T166*1.12</f>
        <v>12514432.000000002</v>
      </c>
      <c r="V166" s="49"/>
      <c r="W166" s="36"/>
      <c r="X166" s="49"/>
    </row>
  </sheetData>
  <autoFilter ref="A14:X157"/>
  <mergeCells count="30"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  <mergeCell ref="F12:F13"/>
    <mergeCell ref="G12:G13"/>
    <mergeCell ref="H12:H13"/>
    <mergeCell ref="I12:I13"/>
    <mergeCell ref="J12:J13"/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  <colBreaks count="1" manualBreakCount="1">
    <brk id="24" max="1048575" man="1"/>
  </colBreaks>
  <ignoredErrors>
    <ignoredError sqref="X61 X17:X18 X53:X6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E9:E21"/>
  <sheetViews>
    <sheetView workbookViewId="0">
      <selection activeCell="E9" sqref="E9:E21"/>
    </sheetView>
  </sheetViews>
  <sheetFormatPr defaultRowHeight="15"/>
  <sheetData>
    <row r="9" spans="5:5">
      <c r="E9" t="s">
        <v>30</v>
      </c>
    </row>
    <row r="10" spans="5:5">
      <c r="E10" t="s">
        <v>31</v>
      </c>
    </row>
    <row r="11" spans="5:5">
      <c r="E11" t="s">
        <v>29</v>
      </c>
    </row>
    <row r="12" spans="5:5">
      <c r="E12" t="s">
        <v>32</v>
      </c>
    </row>
    <row r="13" spans="5:5">
      <c r="E13" t="s">
        <v>33</v>
      </c>
    </row>
    <row r="14" spans="5:5">
      <c r="E14" t="s">
        <v>34</v>
      </c>
    </row>
    <row r="15" spans="5:5">
      <c r="E15" t="s">
        <v>35</v>
      </c>
    </row>
    <row r="16" spans="5:5">
      <c r="E16" t="s">
        <v>36</v>
      </c>
    </row>
    <row r="17" spans="5:5">
      <c r="E17" t="s">
        <v>37</v>
      </c>
    </row>
    <row r="18" spans="5:5">
      <c r="E18" t="s">
        <v>38</v>
      </c>
    </row>
    <row r="19" spans="5:5">
      <c r="E19" t="s">
        <v>39</v>
      </c>
    </row>
    <row r="20" spans="5:5">
      <c r="E20" t="s">
        <v>40</v>
      </c>
    </row>
    <row r="21" spans="5:5">
      <c r="E2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d.muratbayev</cp:lastModifiedBy>
  <cp:lastPrinted>2015-09-22T10:11:51Z</cp:lastPrinted>
  <dcterms:created xsi:type="dcterms:W3CDTF">2014-02-20T04:25:40Z</dcterms:created>
  <dcterms:modified xsi:type="dcterms:W3CDTF">2015-10-13T13:45:41Z</dcterms:modified>
</cp:coreProperties>
</file>