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Sheet0!$A$1:$X$34</definedName>
  </definedNames>
  <calcPr calcId="145621"/>
</workbook>
</file>

<file path=xl/calcChain.xml><?xml version="1.0" encoding="utf-8"?>
<calcChain xmlns="http://schemas.openxmlformats.org/spreadsheetml/2006/main">
  <c r="U34" i="1" l="1"/>
  <c r="T34" i="1"/>
  <c r="U29" i="1"/>
  <c r="T29" i="1"/>
  <c r="U24" i="1"/>
  <c r="T24" i="1"/>
  <c r="U19" i="1"/>
  <c r="T19" i="1"/>
  <c r="U33" i="1" l="1"/>
  <c r="U32" i="1"/>
  <c r="U28" i="1"/>
  <c r="U27" i="1"/>
  <c r="T23" i="1"/>
  <c r="U23" i="1" s="1"/>
  <c r="T18" i="1"/>
  <c r="U18" i="1" s="1"/>
  <c r="T22" i="1"/>
  <c r="U22" i="1" s="1"/>
  <c r="T17" i="1"/>
  <c r="U17" i="1" s="1"/>
</calcChain>
</file>

<file path=xl/sharedStrings.xml><?xml version="1.0" encoding="utf-8"?>
<sst xmlns="http://schemas.openxmlformats.org/spreadsheetml/2006/main" count="170" uniqueCount="94">
  <si>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</si>
  <si>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</si>
  <si>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</si>
  <si>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</si>
  <si>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</si>
  <si>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</si>
  <si>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</si>
  <si>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</si>
  <si>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</si>
  <si>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</si>
  <si>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</si>
  <si>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</si>
  <si>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</si>
  <si>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</si>
  <si>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</si>
  <si>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</si>
  <si>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</si>
  <si>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</si>
  <si>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</si>
  <si>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</si>
  <si>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</si>
  <si>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</si>
  <si>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</si>
  <si>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</si>
  <si>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</si>
  <si>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</si>
  <si>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</si>
  <si>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</si>
  <si>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</si>
  <si>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</si>
  <si>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</si>
  <si>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</si>
  <si>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</si>
  <si>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</si>
  <si>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</si>
  <si>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</si>
  <si>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</si>
  <si>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</si>
  <si>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</si>
  <si>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</si>
  <si>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</si>
  <si>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</si>
  <si>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</si>
  <si>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</si>
  <si>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</si>
  <si>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</si>
  <si>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</si>
  <si>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 xml:space="preserve">Май-июнь 2015 года </t>
  </si>
  <si>
    <t>1. Товар</t>
  </si>
  <si>
    <t>ЦПЭ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</si>
  <si>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</si>
  <si>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</si>
  <si>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</si>
  <si>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ОТП</t>
  </si>
  <si>
    <t>ЭОТТ</t>
  </si>
  <si>
    <t>Республика Казахстан, Мангистауская область</t>
  </si>
  <si>
    <t>3. Услуга</t>
  </si>
  <si>
    <t>Штука</t>
  </si>
  <si>
    <t>796</t>
  </si>
  <si>
    <t>ХII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</si>
  <si>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к Приказу №086-П от 21 мая 2015 года</t>
  </si>
  <si>
    <t>1241-1 Т</t>
  </si>
  <si>
    <t>13.92.16.00.00.10.12.11.1</t>
  </si>
  <si>
    <t>Покрывало</t>
  </si>
  <si>
    <t>Покрывало для дивана из хлопка, размером 150*200 см</t>
  </si>
  <si>
    <t>Май-июнь 2015 года</t>
  </si>
  <si>
    <t>авансовый платеж - 30%, оставшаяся часть в течение 30 р.д. с момента подписания акта приема-передачи</t>
  </si>
  <si>
    <t>60 календарных дней со дня заключения договора</t>
  </si>
  <si>
    <t>1243 Т</t>
  </si>
  <si>
    <t>13.92.12.00.00.14.41.00.1</t>
  </si>
  <si>
    <t>Постельное белье из хлопка</t>
  </si>
  <si>
    <t>Односпальный комплект постельного белья из хлопка средней плотности плетения (50-65 нитей/см2). Состоит обычно из одного пододеяльника, одной простыни и одной наволочки , ГОСТ 31307-2005</t>
  </si>
  <si>
    <t>в комплект с наволочками 70х70 см.</t>
  </si>
  <si>
    <t>40 календарных дней со дня заключения договора</t>
  </si>
  <si>
    <t>839</t>
  </si>
  <si>
    <t>Комплект</t>
  </si>
  <si>
    <t>1241-2 Т</t>
  </si>
  <si>
    <t>1243-1 Т</t>
  </si>
  <si>
    <t>1,8,14,15,22</t>
  </si>
  <si>
    <t>1,7,14</t>
  </si>
  <si>
    <t>139-1 У</t>
  </si>
  <si>
    <t>96.09.19.71.10.10.00</t>
  </si>
  <si>
    <t>Услуги мониторинга за автотранспортными средствами посредством системы GPS-мониторинга</t>
  </si>
  <si>
    <t>Соправождение GPS трекера, датчиков указателя топлива ремонт, монтаж, демонтаж.</t>
  </si>
  <si>
    <t>Июнь-декабрь 2015 года</t>
  </si>
  <si>
    <t>Ежемесячно по факту оказания услуг</t>
  </si>
  <si>
    <t>158 У</t>
  </si>
  <si>
    <t xml:space="preserve">Сентябрь-октябрь 2015 года </t>
  </si>
  <si>
    <t>Ноябрь-декабрь 2015 года</t>
  </si>
  <si>
    <t>139-2 У</t>
  </si>
  <si>
    <t>158-1 У</t>
  </si>
  <si>
    <t>1,20,21</t>
  </si>
  <si>
    <t>Июль-декабрь 2015 года</t>
  </si>
  <si>
    <t>1,14,20,21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</si>
</sst>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_(* #,##0_);_(* \(#,##0\);_(* &quot;-&quot;??_);_(@_)"/>
  </numFmts>
  <fonts count="4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  <xf numFmtId="0" fontId="27" fillId="2" borderId="1"/>
  </cellStyleXfs>
  <cellXfs count="77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2" fontId="36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/>
    <xf numFmtId="0" fontId="36" fillId="2" borderId="2" xfId="0" applyFont="1" applyFill="1" applyBorder="1" applyAlignment="1">
      <alignment horizontal="center" vertical="center" wrapText="1"/>
    </xf>
    <xf numFmtId="0" fontId="35" fillId="2" borderId="2" xfId="12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1" fontId="35" fillId="2" borderId="10" xfId="1" applyNumberFormat="1" applyFont="1" applyFill="1" applyBorder="1" applyAlignment="1">
      <alignment horizontal="center" vertical="center" wrapText="1"/>
    </xf>
    <xf numFmtId="0" fontId="35" fillId="2" borderId="2" xfId="8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" fontId="11" fillId="0" borderId="1" xfId="0" applyNumberFormat="1" applyFont="1" applyFill="1" applyBorder="1"/>
    <xf numFmtId="4" fontId="36" fillId="2" borderId="2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3" borderId="1" xfId="1" applyNumberFormat="1" applyFont="1" applyFill="1" applyAlignment="1">
      <alignment horizontal="right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</cellXfs>
  <cellStyles count="33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2 2 3 2" xfId="32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6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E18" sqref="E18"/>
    </sheetView>
  </sheetViews>
  <sheetFormatPr defaultRowHeight="12.75" customHeight="1" x14ac:dyDescent="0.25"/>
  <cols>
    <col min="1" max="1" width="9.285156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63" t="s">
        <v>23</v>
      </c>
      <c r="V2" s="63"/>
    </row>
    <row r="3" spans="1:24" ht="21.75" customHeight="1" x14ac:dyDescent="0.25">
      <c r="R3" s="12"/>
      <c r="S3" s="67" t="s">
        <v>60</v>
      </c>
      <c r="T3" s="67"/>
      <c r="U3" s="67"/>
      <c r="V3" s="67"/>
    </row>
    <row r="4" spans="1:24" ht="12.75" customHeight="1" x14ac:dyDescent="0.25">
      <c r="R4" s="12"/>
      <c r="S4" s="13"/>
      <c r="T4" s="27"/>
      <c r="U4" s="27"/>
      <c r="V4" s="27"/>
    </row>
    <row r="5" spans="1:24" ht="18.75" customHeight="1" x14ac:dyDescent="0.25">
      <c r="R5" s="16"/>
      <c r="S5" s="17"/>
      <c r="T5" s="18"/>
      <c r="U5" s="64" t="s">
        <v>24</v>
      </c>
      <c r="V5" s="64"/>
    </row>
    <row r="6" spans="1:24" ht="29.25" customHeight="1" x14ac:dyDescent="0.25">
      <c r="R6" s="16"/>
      <c r="S6" s="65" t="s">
        <v>27</v>
      </c>
      <c r="T6" s="65"/>
      <c r="U6" s="65"/>
      <c r="V6" s="65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6" t="s">
        <v>25</v>
      </c>
      <c r="S7" s="66"/>
      <c r="T7" s="66"/>
      <c r="U7" s="66"/>
      <c r="V7" s="66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9.5" customHeight="1" x14ac:dyDescent="0.25">
      <c r="A10" s="62" t="s">
        <v>59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68" t="s">
        <v>0</v>
      </c>
      <c r="B12" s="68" t="s">
        <v>1</v>
      </c>
      <c r="C12" s="70" t="s">
        <v>28</v>
      </c>
      <c r="D12" s="70" t="s">
        <v>2</v>
      </c>
      <c r="E12" s="70" t="s">
        <v>3</v>
      </c>
      <c r="F12" s="68" t="s">
        <v>4</v>
      </c>
      <c r="G12" s="68" t="s">
        <v>5</v>
      </c>
      <c r="H12" s="68" t="s">
        <v>6</v>
      </c>
      <c r="I12" s="71" t="s">
        <v>7</v>
      </c>
      <c r="J12" s="68" t="s">
        <v>8</v>
      </c>
      <c r="K12" s="70" t="s">
        <v>9</v>
      </c>
      <c r="L12" s="71" t="s">
        <v>10</v>
      </c>
      <c r="M12" s="71" t="s">
        <v>11</v>
      </c>
      <c r="N12" s="71" t="s">
        <v>12</v>
      </c>
      <c r="O12" s="71" t="s">
        <v>13</v>
      </c>
      <c r="P12" s="71" t="s">
        <v>14</v>
      </c>
      <c r="Q12" s="71" t="s">
        <v>15</v>
      </c>
      <c r="R12" s="71" t="s">
        <v>16</v>
      </c>
      <c r="S12" s="71" t="s">
        <v>17</v>
      </c>
      <c r="T12" s="71" t="s">
        <v>18</v>
      </c>
      <c r="U12" s="71" t="s">
        <v>19</v>
      </c>
      <c r="V12" s="71" t="s">
        <v>20</v>
      </c>
      <c r="W12" s="73" t="s">
        <v>21</v>
      </c>
      <c r="X12" s="60" t="s">
        <v>22</v>
      </c>
    </row>
    <row r="13" spans="1:24" ht="93.75" customHeight="1" thickBot="1" x14ac:dyDescent="0.3">
      <c r="A13" s="69"/>
      <c r="B13" s="69"/>
      <c r="C13" s="69"/>
      <c r="D13" s="69"/>
      <c r="E13" s="69"/>
      <c r="F13" s="75"/>
      <c r="G13" s="69"/>
      <c r="H13" s="69"/>
      <c r="I13" s="72"/>
      <c r="J13" s="69"/>
      <c r="K13" s="69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6"/>
      <c r="W13" s="74"/>
      <c r="X13" s="61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48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2" customFormat="1" ht="76.5" x14ac:dyDescent="0.25">
      <c r="A17" s="45" t="s">
        <v>61</v>
      </c>
      <c r="B17" s="28" t="s">
        <v>44</v>
      </c>
      <c r="C17" s="54" t="s">
        <v>62</v>
      </c>
      <c r="D17" s="54" t="s">
        <v>63</v>
      </c>
      <c r="E17" s="54" t="s">
        <v>64</v>
      </c>
      <c r="F17" s="30" t="s">
        <v>63</v>
      </c>
      <c r="G17" s="31" t="s">
        <v>49</v>
      </c>
      <c r="H17" s="34">
        <v>50</v>
      </c>
      <c r="I17" s="32">
        <v>471010000</v>
      </c>
      <c r="J17" s="32" t="s">
        <v>45</v>
      </c>
      <c r="K17" s="32" t="s">
        <v>65</v>
      </c>
      <c r="L17" s="34" t="s">
        <v>46</v>
      </c>
      <c r="M17" s="34" t="s">
        <v>50</v>
      </c>
      <c r="N17" s="55" t="s">
        <v>51</v>
      </c>
      <c r="O17" s="34" t="s">
        <v>66</v>
      </c>
      <c r="P17" s="46" t="s">
        <v>58</v>
      </c>
      <c r="Q17" s="56" t="s">
        <v>57</v>
      </c>
      <c r="R17" s="47">
        <v>650</v>
      </c>
      <c r="S17" s="37">
        <v>6687.5</v>
      </c>
      <c r="T17" s="48">
        <f t="shared" ref="T17:T18" si="0">R17*S17</f>
        <v>4346875</v>
      </c>
      <c r="U17" s="48">
        <f t="shared" ref="U17:U18" si="1">T17*1.12</f>
        <v>4868500</v>
      </c>
      <c r="V17" s="29" t="s">
        <v>53</v>
      </c>
      <c r="W17" s="32">
        <v>2015</v>
      </c>
      <c r="X17" s="29" t="s">
        <v>79</v>
      </c>
      <c r="Y17" s="41"/>
      <c r="Z17" s="41"/>
      <c r="AA17" s="41"/>
      <c r="AB17" s="41"/>
    </row>
    <row r="18" spans="1:28" s="42" customFormat="1" ht="114.75" x14ac:dyDescent="0.25">
      <c r="A18" s="45" t="s">
        <v>68</v>
      </c>
      <c r="B18" s="28" t="s">
        <v>44</v>
      </c>
      <c r="C18" s="51" t="s">
        <v>69</v>
      </c>
      <c r="D18" s="51" t="s">
        <v>70</v>
      </c>
      <c r="E18" s="51" t="s">
        <v>71</v>
      </c>
      <c r="F18" s="51" t="s">
        <v>72</v>
      </c>
      <c r="G18" s="31" t="s">
        <v>54</v>
      </c>
      <c r="H18" s="34">
        <v>0</v>
      </c>
      <c r="I18" s="32">
        <v>471010000</v>
      </c>
      <c r="J18" s="32" t="s">
        <v>45</v>
      </c>
      <c r="K18" s="32" t="s">
        <v>65</v>
      </c>
      <c r="L18" s="34" t="s">
        <v>46</v>
      </c>
      <c r="M18" s="34" t="s">
        <v>50</v>
      </c>
      <c r="N18" s="55" t="s">
        <v>73</v>
      </c>
      <c r="O18" s="34" t="s">
        <v>52</v>
      </c>
      <c r="P18" s="46" t="s">
        <v>74</v>
      </c>
      <c r="Q18" s="56" t="s">
        <v>75</v>
      </c>
      <c r="R18" s="47">
        <v>1300</v>
      </c>
      <c r="S18" s="37">
        <v>7490</v>
      </c>
      <c r="T18" s="48">
        <f t="shared" si="0"/>
        <v>9737000</v>
      </c>
      <c r="U18" s="48">
        <f t="shared" si="1"/>
        <v>10905440.000000002</v>
      </c>
      <c r="V18" s="29"/>
      <c r="W18" s="32">
        <v>2015</v>
      </c>
      <c r="X18" s="29" t="s">
        <v>78</v>
      </c>
      <c r="Y18" s="41"/>
      <c r="Z18" s="41"/>
      <c r="AA18" s="41"/>
      <c r="AB18" s="41"/>
    </row>
    <row r="19" spans="1:28" s="10" customFormat="1" ht="12.75" customHeight="1" x14ac:dyDescent="0.25">
      <c r="A19" s="4" t="s">
        <v>30</v>
      </c>
      <c r="B19" s="5"/>
      <c r="C19" s="6"/>
      <c r="D19" s="1"/>
      <c r="E19" s="6"/>
      <c r="F19" s="1"/>
      <c r="G19" s="2"/>
      <c r="H19" s="2"/>
      <c r="I19" s="2"/>
      <c r="J19" s="2"/>
      <c r="K19" s="7"/>
      <c r="L19" s="2"/>
      <c r="M19" s="2"/>
      <c r="N19" s="2"/>
      <c r="O19" s="2"/>
      <c r="P19" s="8"/>
      <c r="Q19" s="6"/>
      <c r="R19" s="8"/>
      <c r="S19" s="9"/>
      <c r="T19" s="49">
        <f>SUM(T17:T18)</f>
        <v>14083875</v>
      </c>
      <c r="U19" s="49">
        <f>SUM(U17:U18)</f>
        <v>15773940.000000002</v>
      </c>
      <c r="V19" s="6"/>
      <c r="W19" s="2"/>
      <c r="X19" s="6"/>
    </row>
    <row r="20" spans="1:28" s="10" customFormat="1" ht="12.75" customHeight="1" x14ac:dyDescent="0.25">
      <c r="A20" s="4" t="s">
        <v>26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49"/>
      <c r="U20" s="49"/>
      <c r="V20" s="6"/>
      <c r="W20" s="2"/>
      <c r="X20" s="6"/>
    </row>
    <row r="21" spans="1:28" ht="12.75" customHeight="1" x14ac:dyDescent="0.25">
      <c r="A21" s="24" t="s">
        <v>48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8" s="42" customFormat="1" ht="76.5" x14ac:dyDescent="0.25">
      <c r="A22" s="45" t="s">
        <v>76</v>
      </c>
      <c r="B22" s="28" t="s">
        <v>44</v>
      </c>
      <c r="C22" s="54" t="s">
        <v>62</v>
      </c>
      <c r="D22" s="54" t="s">
        <v>63</v>
      </c>
      <c r="E22" s="54" t="s">
        <v>64</v>
      </c>
      <c r="F22" s="30" t="s">
        <v>63</v>
      </c>
      <c r="G22" s="31" t="s">
        <v>54</v>
      </c>
      <c r="H22" s="34">
        <v>50</v>
      </c>
      <c r="I22" s="32">
        <v>471010000</v>
      </c>
      <c r="J22" s="32" t="s">
        <v>45</v>
      </c>
      <c r="K22" s="32" t="s">
        <v>65</v>
      </c>
      <c r="L22" s="34" t="s">
        <v>46</v>
      </c>
      <c r="M22" s="34" t="s">
        <v>50</v>
      </c>
      <c r="N22" s="55" t="s">
        <v>67</v>
      </c>
      <c r="O22" s="34" t="s">
        <v>66</v>
      </c>
      <c r="P22" s="46" t="s">
        <v>58</v>
      </c>
      <c r="Q22" s="56" t="s">
        <v>57</v>
      </c>
      <c r="R22" s="47">
        <v>650</v>
      </c>
      <c r="S22" s="37">
        <v>6687.5</v>
      </c>
      <c r="T22" s="48">
        <f t="shared" ref="T22:T23" si="2">R22*S22</f>
        <v>4346875</v>
      </c>
      <c r="U22" s="48">
        <f t="shared" ref="U22:U23" si="3">T22*1.12</f>
        <v>4868500</v>
      </c>
      <c r="V22" s="29" t="s">
        <v>53</v>
      </c>
      <c r="W22" s="32">
        <v>2015</v>
      </c>
      <c r="X22" s="29"/>
      <c r="Y22" s="41"/>
      <c r="Z22" s="41"/>
      <c r="AA22" s="41"/>
      <c r="AB22" s="41"/>
    </row>
    <row r="23" spans="1:28" s="42" customFormat="1" ht="114.75" x14ac:dyDescent="0.25">
      <c r="A23" s="45" t="s">
        <v>77</v>
      </c>
      <c r="B23" s="28" t="s">
        <v>44</v>
      </c>
      <c r="C23" s="51" t="s">
        <v>69</v>
      </c>
      <c r="D23" s="51" t="s">
        <v>70</v>
      </c>
      <c r="E23" s="51" t="s">
        <v>71</v>
      </c>
      <c r="F23" s="51" t="s">
        <v>72</v>
      </c>
      <c r="G23" s="31" t="s">
        <v>54</v>
      </c>
      <c r="H23" s="34">
        <v>50</v>
      </c>
      <c r="I23" s="32">
        <v>471010000</v>
      </c>
      <c r="J23" s="32" t="s">
        <v>45</v>
      </c>
      <c r="K23" s="32" t="s">
        <v>65</v>
      </c>
      <c r="L23" s="34" t="s">
        <v>46</v>
      </c>
      <c r="M23" s="34" t="s">
        <v>50</v>
      </c>
      <c r="N23" s="55" t="s">
        <v>67</v>
      </c>
      <c r="O23" s="34" t="s">
        <v>66</v>
      </c>
      <c r="P23" s="46" t="s">
        <v>74</v>
      </c>
      <c r="Q23" s="56" t="s">
        <v>75</v>
      </c>
      <c r="R23" s="47">
        <v>1300</v>
      </c>
      <c r="S23" s="37">
        <v>7490</v>
      </c>
      <c r="T23" s="48">
        <f t="shared" si="2"/>
        <v>9737000</v>
      </c>
      <c r="U23" s="48">
        <f t="shared" si="3"/>
        <v>10905440.000000002</v>
      </c>
      <c r="V23" s="29" t="s">
        <v>53</v>
      </c>
      <c r="W23" s="32">
        <v>2015</v>
      </c>
      <c r="X23" s="29"/>
      <c r="Y23" s="41"/>
      <c r="Z23" s="41"/>
      <c r="AA23" s="41"/>
      <c r="AB23" s="41"/>
    </row>
    <row r="24" spans="1:28" s="10" customFormat="1" ht="12.75" customHeight="1" x14ac:dyDescent="0.25">
      <c r="A24" s="4" t="s">
        <v>30</v>
      </c>
      <c r="B24" s="5"/>
      <c r="C24" s="6"/>
      <c r="D24" s="1"/>
      <c r="E24" s="6"/>
      <c r="F24" s="1"/>
      <c r="G24" s="2"/>
      <c r="H24" s="2"/>
      <c r="I24" s="2"/>
      <c r="J24" s="2"/>
      <c r="K24" s="7"/>
      <c r="L24" s="2"/>
      <c r="M24" s="2"/>
      <c r="N24" s="2"/>
      <c r="O24" s="2"/>
      <c r="P24" s="8"/>
      <c r="Q24" s="6"/>
      <c r="R24" s="8"/>
      <c r="S24" s="9"/>
      <c r="T24" s="49">
        <f>SUM(T22:T23)</f>
        <v>14083875</v>
      </c>
      <c r="U24" s="49">
        <f>SUM(U22:U23)</f>
        <v>15773940.000000002</v>
      </c>
      <c r="V24" s="6"/>
      <c r="W24" s="2"/>
      <c r="X24" s="6"/>
    </row>
    <row r="25" spans="1:28" s="10" customFormat="1" x14ac:dyDescent="0.25">
      <c r="A25" s="4" t="s">
        <v>29</v>
      </c>
      <c r="B25" s="5"/>
      <c r="C25" s="6"/>
      <c r="D25" s="1"/>
      <c r="E25" s="6"/>
      <c r="F25" s="1"/>
      <c r="G25" s="2"/>
      <c r="H25" s="2"/>
      <c r="I25" s="2"/>
      <c r="J25" s="2"/>
      <c r="K25" s="7"/>
      <c r="L25" s="2"/>
      <c r="M25" s="2"/>
      <c r="N25" s="2"/>
      <c r="O25" s="2"/>
      <c r="P25" s="8"/>
      <c r="Q25" s="6"/>
      <c r="R25" s="8"/>
      <c r="S25" s="9"/>
      <c r="T25" s="3"/>
      <c r="U25" s="3"/>
      <c r="V25" s="6"/>
      <c r="W25" s="2"/>
      <c r="X25" s="6"/>
    </row>
    <row r="26" spans="1:28" s="10" customFormat="1" x14ac:dyDescent="0.25">
      <c r="A26" s="24" t="s">
        <v>56</v>
      </c>
      <c r="B26" s="5"/>
      <c r="C26" s="6"/>
      <c r="D26" s="1"/>
      <c r="E26" s="6"/>
      <c r="F26" s="1"/>
      <c r="G26" s="2"/>
      <c r="H26" s="2"/>
      <c r="I26" s="2"/>
      <c r="J26" s="2"/>
      <c r="K26" s="7"/>
      <c r="L26" s="2"/>
      <c r="M26" s="2"/>
      <c r="N26" s="2"/>
      <c r="O26" s="2"/>
      <c r="P26" s="8"/>
      <c r="Q26" s="6"/>
      <c r="R26" s="8"/>
      <c r="S26" s="9"/>
      <c r="T26" s="3"/>
      <c r="U26" s="3"/>
      <c r="V26" s="6"/>
      <c r="W26" s="2"/>
      <c r="X26" s="6"/>
    </row>
    <row r="27" spans="1:28" s="57" customFormat="1" ht="72" customHeight="1" x14ac:dyDescent="0.25">
      <c r="A27" s="43" t="s">
        <v>80</v>
      </c>
      <c r="B27" s="44" t="s">
        <v>44</v>
      </c>
      <c r="C27" s="29" t="s">
        <v>81</v>
      </c>
      <c r="D27" s="51" t="s">
        <v>82</v>
      </c>
      <c r="E27" s="51" t="s">
        <v>82</v>
      </c>
      <c r="F27" s="51" t="s">
        <v>83</v>
      </c>
      <c r="G27" s="29" t="s">
        <v>54</v>
      </c>
      <c r="H27" s="29">
        <v>50</v>
      </c>
      <c r="I27" s="32">
        <v>471010000</v>
      </c>
      <c r="J27" s="32" t="s">
        <v>45</v>
      </c>
      <c r="K27" s="31" t="s">
        <v>47</v>
      </c>
      <c r="L27" s="32" t="s">
        <v>55</v>
      </c>
      <c r="M27" s="29"/>
      <c r="N27" s="31" t="s">
        <v>84</v>
      </c>
      <c r="O27" s="29" t="s">
        <v>85</v>
      </c>
      <c r="P27" s="29"/>
      <c r="Q27" s="52"/>
      <c r="R27" s="53"/>
      <c r="S27" s="53"/>
      <c r="T27" s="48">
        <v>1977354</v>
      </c>
      <c r="U27" s="48">
        <f t="shared" ref="U27:U28" si="4">T27*1.12</f>
        <v>2214636.48</v>
      </c>
      <c r="V27" s="29"/>
      <c r="W27" s="32">
        <v>2015</v>
      </c>
      <c r="X27" s="29" t="s">
        <v>93</v>
      </c>
      <c r="Y27" s="41"/>
      <c r="Z27" s="41"/>
    </row>
    <row r="28" spans="1:28" s="57" customFormat="1" ht="72" customHeight="1" x14ac:dyDescent="0.25">
      <c r="A28" s="43" t="s">
        <v>86</v>
      </c>
      <c r="B28" s="44" t="s">
        <v>44</v>
      </c>
      <c r="C28" s="29" t="s">
        <v>81</v>
      </c>
      <c r="D28" s="51" t="s">
        <v>82</v>
      </c>
      <c r="E28" s="51" t="s">
        <v>82</v>
      </c>
      <c r="F28" s="51" t="s">
        <v>83</v>
      </c>
      <c r="G28" s="29" t="s">
        <v>54</v>
      </c>
      <c r="H28" s="29">
        <v>50</v>
      </c>
      <c r="I28" s="32">
        <v>471010000</v>
      </c>
      <c r="J28" s="32" t="s">
        <v>45</v>
      </c>
      <c r="K28" s="31" t="s">
        <v>87</v>
      </c>
      <c r="L28" s="32" t="s">
        <v>55</v>
      </c>
      <c r="M28" s="29"/>
      <c r="N28" s="31" t="s">
        <v>88</v>
      </c>
      <c r="O28" s="29" t="s">
        <v>85</v>
      </c>
      <c r="P28" s="29"/>
      <c r="Q28" s="52"/>
      <c r="R28" s="53"/>
      <c r="S28" s="53"/>
      <c r="T28" s="48">
        <v>6733692</v>
      </c>
      <c r="U28" s="48">
        <f t="shared" si="4"/>
        <v>7541735.040000001</v>
      </c>
      <c r="V28" s="29"/>
      <c r="W28" s="32">
        <v>2015</v>
      </c>
      <c r="X28" s="29" t="s">
        <v>91</v>
      </c>
      <c r="Y28" s="41"/>
      <c r="Z28" s="41"/>
    </row>
    <row r="29" spans="1:28" s="10" customFormat="1" ht="12.75" customHeight="1" x14ac:dyDescent="0.25">
      <c r="A29" s="4" t="s">
        <v>30</v>
      </c>
      <c r="B29" s="5"/>
      <c r="C29" s="6"/>
      <c r="D29" s="1"/>
      <c r="E29" s="6"/>
      <c r="F29" s="1"/>
      <c r="G29" s="2"/>
      <c r="H29" s="2"/>
      <c r="I29" s="2"/>
      <c r="J29" s="2"/>
      <c r="K29" s="7"/>
      <c r="L29" s="2"/>
      <c r="M29" s="2"/>
      <c r="N29" s="2"/>
      <c r="O29" s="2"/>
      <c r="P29" s="8"/>
      <c r="Q29" s="6"/>
      <c r="R29" s="8"/>
      <c r="S29" s="9"/>
      <c r="T29" s="49">
        <f>SUM(T27:T28)</f>
        <v>8711046</v>
      </c>
      <c r="U29" s="49">
        <f>SUM(U27:U28)</f>
        <v>9756371.5200000014</v>
      </c>
      <c r="V29" s="6"/>
      <c r="W29" s="2"/>
      <c r="X29" s="6"/>
    </row>
    <row r="30" spans="1:28" s="10" customFormat="1" x14ac:dyDescent="0.25">
      <c r="A30" s="4" t="s">
        <v>26</v>
      </c>
      <c r="B30" s="5"/>
      <c r="C30" s="6"/>
      <c r="D30" s="1"/>
      <c r="E30" s="6"/>
      <c r="F30" s="1"/>
      <c r="G30" s="2"/>
      <c r="H30" s="2"/>
      <c r="I30" s="2"/>
      <c r="J30" s="2"/>
      <c r="K30" s="7"/>
      <c r="L30" s="2"/>
      <c r="M30" s="2"/>
      <c r="N30" s="2"/>
      <c r="O30" s="2"/>
      <c r="P30" s="8"/>
      <c r="Q30" s="6"/>
      <c r="R30" s="8"/>
      <c r="S30" s="9"/>
      <c r="T30" s="3"/>
      <c r="U30" s="3"/>
      <c r="V30" s="6"/>
      <c r="W30" s="2"/>
      <c r="X30" s="6"/>
    </row>
    <row r="31" spans="1:28" s="10" customFormat="1" x14ac:dyDescent="0.25">
      <c r="A31" s="24" t="s">
        <v>56</v>
      </c>
      <c r="B31" s="5"/>
      <c r="C31" s="6"/>
      <c r="D31" s="1"/>
      <c r="E31" s="6"/>
      <c r="F31" s="1"/>
      <c r="G31" s="2"/>
      <c r="H31" s="2"/>
      <c r="I31" s="2"/>
      <c r="J31" s="2"/>
      <c r="K31" s="7"/>
      <c r="L31" s="2"/>
      <c r="M31" s="2"/>
      <c r="N31" s="2"/>
      <c r="O31" s="2"/>
      <c r="P31" s="8"/>
      <c r="Q31" s="6"/>
      <c r="R31" s="8"/>
      <c r="S31" s="9"/>
      <c r="T31" s="3"/>
      <c r="U31" s="3"/>
      <c r="V31" s="6"/>
      <c r="W31" s="2"/>
      <c r="X31" s="6"/>
    </row>
    <row r="32" spans="1:28" s="57" customFormat="1" ht="72" customHeight="1" x14ac:dyDescent="0.25">
      <c r="A32" s="43" t="s">
        <v>89</v>
      </c>
      <c r="B32" s="44" t="s">
        <v>44</v>
      </c>
      <c r="C32" s="29" t="s">
        <v>81</v>
      </c>
      <c r="D32" s="51" t="s">
        <v>82</v>
      </c>
      <c r="E32" s="51" t="s">
        <v>82</v>
      </c>
      <c r="F32" s="51" t="s">
        <v>83</v>
      </c>
      <c r="G32" s="29" t="s">
        <v>54</v>
      </c>
      <c r="H32" s="29">
        <v>50</v>
      </c>
      <c r="I32" s="32">
        <v>471010000</v>
      </c>
      <c r="J32" s="32" t="s">
        <v>45</v>
      </c>
      <c r="K32" s="31" t="s">
        <v>47</v>
      </c>
      <c r="L32" s="32" t="s">
        <v>55</v>
      </c>
      <c r="M32" s="29"/>
      <c r="N32" s="31" t="s">
        <v>92</v>
      </c>
      <c r="O32" s="29" t="s">
        <v>85</v>
      </c>
      <c r="P32" s="29"/>
      <c r="Q32" s="52"/>
      <c r="R32" s="53"/>
      <c r="S32" s="53"/>
      <c r="T32" s="59">
        <v>3473730</v>
      </c>
      <c r="U32" s="48">
        <f t="shared" ref="U32:U33" si="5">T32*1.12</f>
        <v>3890577.6000000006</v>
      </c>
      <c r="V32" s="29"/>
      <c r="W32" s="32">
        <v>2015</v>
      </c>
      <c r="X32" s="29"/>
      <c r="Y32" s="41"/>
      <c r="Z32" s="41"/>
    </row>
    <row r="33" spans="1:26" s="57" customFormat="1" ht="72" customHeight="1" x14ac:dyDescent="0.25">
      <c r="A33" s="43" t="s">
        <v>90</v>
      </c>
      <c r="B33" s="44" t="s">
        <v>44</v>
      </c>
      <c r="C33" s="29" t="s">
        <v>81</v>
      </c>
      <c r="D33" s="51" t="s">
        <v>82</v>
      </c>
      <c r="E33" s="51" t="s">
        <v>82</v>
      </c>
      <c r="F33" s="51" t="s">
        <v>83</v>
      </c>
      <c r="G33" s="29" t="s">
        <v>54</v>
      </c>
      <c r="H33" s="29">
        <v>50</v>
      </c>
      <c r="I33" s="32">
        <v>471010000</v>
      </c>
      <c r="J33" s="32" t="s">
        <v>45</v>
      </c>
      <c r="K33" s="31" t="s">
        <v>87</v>
      </c>
      <c r="L33" s="32" t="s">
        <v>55</v>
      </c>
      <c r="M33" s="29"/>
      <c r="N33" s="31" t="s">
        <v>88</v>
      </c>
      <c r="O33" s="29" t="s">
        <v>85</v>
      </c>
      <c r="P33" s="29"/>
      <c r="Q33" s="52"/>
      <c r="R33" s="53"/>
      <c r="S33" s="48"/>
      <c r="T33" s="48">
        <v>5237316</v>
      </c>
      <c r="U33" s="48">
        <f t="shared" si="5"/>
        <v>5865793.9200000009</v>
      </c>
      <c r="V33" s="29"/>
      <c r="W33" s="32">
        <v>2015</v>
      </c>
      <c r="X33" s="29"/>
      <c r="Y33" s="41"/>
      <c r="Z33" s="41"/>
    </row>
    <row r="34" spans="1:26" s="33" customFormat="1" x14ac:dyDescent="0.2">
      <c r="A34" s="25" t="s">
        <v>30</v>
      </c>
      <c r="B34" s="38"/>
      <c r="C34" s="29"/>
      <c r="D34" s="28"/>
      <c r="E34" s="30"/>
      <c r="F34" s="30"/>
      <c r="G34" s="31"/>
      <c r="H34" s="31"/>
      <c r="I34" s="31"/>
      <c r="J34" s="32"/>
      <c r="K34" s="32"/>
      <c r="L34" s="34"/>
      <c r="M34" s="31"/>
      <c r="N34" s="31"/>
      <c r="O34" s="31"/>
      <c r="P34" s="29"/>
      <c r="Q34" s="35"/>
      <c r="R34" s="36"/>
      <c r="S34" s="37"/>
      <c r="T34" s="39">
        <f>SUM(T32:T33)</f>
        <v>8711046</v>
      </c>
      <c r="U34" s="40">
        <f>SUM(U32:U33)</f>
        <v>9756371.5200000014</v>
      </c>
      <c r="V34" s="29"/>
      <c r="W34" s="32"/>
      <c r="X34" s="29"/>
    </row>
    <row r="36" spans="1:26" ht="12.75" customHeight="1" x14ac:dyDescent="0.25">
      <c r="T36" s="58"/>
    </row>
  </sheetData>
  <sheetProtection password="DE8E" sheet="1" objects="1" scenarios="1"/>
  <autoFilter ref="A14:X14"/>
  <mergeCells count="30"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  <mergeCell ref="F12:F13"/>
    <mergeCell ref="G12:G13"/>
    <mergeCell ref="H12:H13"/>
    <mergeCell ref="I12:I13"/>
    <mergeCell ref="J12:J13"/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2015-05-28T09:46:36Z</dcterms:modified>
</cp:coreProperties>
</file>