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1955"/>
  </bookViews>
  <sheets>
    <sheet name="Sheet0" sheetId="1" r:id="rId1"/>
    <sheet name="Лист1" sheetId="2" r:id="rId2"/>
  </sheets>
  <definedNames>
    <definedName name="_xlnm._FilterDatabase" localSheetId="0" hidden="1">Sheet0!$A$14:$X$14</definedName>
    <definedName name="Item_Codes">#REF!</definedName>
    <definedName name="_xlnm.Print_Area" localSheetId="0">Sheet0!$A$1:$X$50</definedName>
  </definedNames>
  <calcPr calcId="145621"/>
</workbook>
</file>

<file path=xl/calcChain.xml><?xml version="1.0" encoding="utf-8"?>
<calcChain xmlns="http://schemas.openxmlformats.org/spreadsheetml/2006/main">
  <c r="T50" i="1" l="1"/>
  <c r="U43" i="1"/>
  <c r="T43" i="1"/>
  <c r="U26" i="1"/>
  <c r="T26" i="1"/>
  <c r="U38" i="1"/>
  <c r="T38" i="1"/>
  <c r="T31" i="1"/>
  <c r="U31" i="1" s="1"/>
  <c r="T19" i="1"/>
  <c r="U19" i="1" s="1"/>
  <c r="T30" i="1"/>
  <c r="U30" i="1" s="1"/>
  <c r="T18" i="1"/>
  <c r="U18" i="1" s="1"/>
  <c r="T29" i="1"/>
  <c r="U29" i="1" s="1"/>
  <c r="T17" i="1"/>
  <c r="U17" i="1" s="1"/>
  <c r="T37" i="1"/>
  <c r="U37" i="1" s="1"/>
  <c r="T36" i="1"/>
  <c r="U36" i="1" s="1"/>
  <c r="T35" i="1"/>
  <c r="U35" i="1" s="1"/>
  <c r="T34" i="1"/>
  <c r="U34" i="1" s="1"/>
  <c r="T33" i="1"/>
  <c r="U33" i="1" s="1"/>
  <c r="T32" i="1"/>
  <c r="U32" i="1" s="1"/>
  <c r="T25" i="1"/>
  <c r="U25" i="1" s="1"/>
  <c r="T24" i="1"/>
  <c r="U24" i="1" s="1"/>
  <c r="T23" i="1"/>
  <c r="U23" i="1" s="1"/>
  <c r="T22" i="1"/>
  <c r="U22" i="1" s="1"/>
  <c r="T21" i="1"/>
  <c r="U21" i="1" s="1"/>
  <c r="T20" i="1"/>
  <c r="U20" i="1" s="1"/>
  <c r="U49" i="1"/>
  <c r="U46" i="1"/>
  <c r="U41" i="1"/>
  <c r="U48" i="1" l="1"/>
  <c r="U47" i="1"/>
  <c r="U50" i="1" s="1"/>
  <c r="U42" i="1"/>
</calcChain>
</file>

<file path=xl/sharedStrings.xml><?xml version="1.0" encoding="utf-8"?>
<sst xmlns="http://schemas.openxmlformats.org/spreadsheetml/2006/main" count="408" uniqueCount="154">
  <si>
    <t>№</t>
  </si>
  <si>
    <t>Наименование организации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</si>
  <si>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</si>
  <si>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</si>
  <si>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</si>
  <si>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</si>
  <si>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</si>
  <si>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</si>
  <si>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</si>
  <si>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</si>
  <si>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</si>
  <si>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</si>
  <si>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</si>
  <si>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</si>
  <si>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</si>
  <si>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</si>
  <si>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</si>
  <si>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</si>
  <si>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</si>
  <si>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</si>
  <si>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</si>
  <si>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</si>
  <si>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</si>
  <si>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Приложение №1</t>
  </si>
  <si>
    <t xml:space="preserve">    "УТВЕРЖДАЮ"   </t>
  </si>
  <si>
    <t xml:space="preserve">               _________________ Рахимов Э.С.</t>
  </si>
  <si>
    <t>Включить следующие позиции:</t>
  </si>
  <si>
    <t>Директор ТОО "Управление технологического транспорта и обслуживания скважин"</t>
  </si>
  <si>
    <t>Код ТРУ</t>
  </si>
  <si>
    <t>Исключить следующие позиции:</t>
  </si>
  <si>
    <t>Итого</t>
  </si>
  <si>
    <t>2570 Т</t>
  </si>
  <si>
    <t>2568-2 Т</t>
  </si>
  <si>
    <t>2569-2 Т</t>
  </si>
  <si>
    <t>2571-2 Т</t>
  </si>
  <si>
    <t>2572-2 Т</t>
  </si>
  <si>
    <t>2573-2 Т</t>
  </si>
  <si>
    <t>2574-2 Т</t>
  </si>
  <si>
    <t>2576-2 Т</t>
  </si>
  <si>
    <t>2577-2 Т</t>
  </si>
  <si>
    <t>2578-2 Т</t>
  </si>
  <si>
    <t>2580-2 Т</t>
  </si>
  <si>
    <t>2581-2 Т</t>
  </si>
  <si>
    <t>2582-2 Т</t>
  </si>
  <si>
    <t>ТОО "Управление технологического транспорта и обслуживания скважин"</t>
  </si>
  <si>
    <t>Республика Казахстан, Мангистауская область, г. Актау, 12 микрорайон, здание 74</t>
  </si>
  <si>
    <t>ЦПЭ</t>
  </si>
  <si>
    <t xml:space="preserve">Февраль-март 2015 года </t>
  </si>
  <si>
    <t>Республика Казахстан, Мангистауская область, месторождение Каражанбас, база ТОО "Управление технологического транспорта и обслуживания скважин"</t>
  </si>
  <si>
    <t>DDP</t>
  </si>
  <si>
    <t>40 календарных дней со дня заключения договора</t>
  </si>
  <si>
    <t>авансовый платеж - 0%, оставшаяся часть в течение 30 р.д. с момента подписания акта приема-передачи</t>
  </si>
  <si>
    <t>1. Товары</t>
  </si>
  <si>
    <t xml:space="preserve">Апрель-май 2015 года </t>
  </si>
  <si>
    <t>ОТП</t>
  </si>
  <si>
    <t>авансовый платеж - 30%, оставшаяся часть в течение 30 р.д. с момента подписания акта приема-передачи</t>
  </si>
  <si>
    <t>ІХ дополнение и изменение в План закупок товаров, работ и услуг на 2015 год ТОО "Управление технологического транспорта и обслуживания скважин"</t>
  </si>
  <si>
    <t>к Приказу №072-П от 27 апреля 2015 года</t>
  </si>
  <si>
    <t>154 У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</si>
  <si>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</si>
  <si>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</si>
  <si>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</si>
  <si>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ОИ</t>
  </si>
  <si>
    <t>Январь-февраль 2015 года</t>
  </si>
  <si>
    <t>Республика Казахстан и страны ближнего дальнего зарубежья</t>
  </si>
  <si>
    <t>Февраль-декабрь 2015 года</t>
  </si>
  <si>
    <t>Оплата по факту оказания услуг</t>
  </si>
  <si>
    <t>3. Услуги</t>
  </si>
  <si>
    <t>154-1 У</t>
  </si>
  <si>
    <t>157 У</t>
  </si>
  <si>
    <t>Ведение бухгалтерского учета в соответствии с МСФО. Основные аспекты и актуальные изменения по состоянию на 31-декабря 2014 года. IFRS 15 "Выручка по договорам с покупателями"</t>
  </si>
  <si>
    <t>Республика Казахстан, Мангистауская область, г. Актау</t>
  </si>
  <si>
    <t xml:space="preserve">Апрель 2015 года </t>
  </si>
  <si>
    <t>1,11,14,20,21</t>
  </si>
  <si>
    <t>139 У</t>
  </si>
  <si>
    <t>96.09.19.71.10.10.00</t>
  </si>
  <si>
    <t>Услуги мониторинга за автотранспортными средствами посредством системы GPS-мониторинга</t>
  </si>
  <si>
    <t>Соправождение GPS трекера, датчиков указателя топлива ремонт, монтаж, демонтаж.</t>
  </si>
  <si>
    <t>ЭОТТ</t>
  </si>
  <si>
    <t>ноябрь-декабрь 2014г.</t>
  </si>
  <si>
    <t>по месторождению Каражанбас/Каламкас</t>
  </si>
  <si>
    <t>январь-декабрь 2015г.</t>
  </si>
  <si>
    <t>ежемесячно по факту оказания услуг</t>
  </si>
  <si>
    <t>139-1 У</t>
  </si>
  <si>
    <t>158 У</t>
  </si>
  <si>
    <t>Июнь-декабрь 2015 года</t>
  </si>
  <si>
    <t>Ежемесячно по факту оказания услуг</t>
  </si>
  <si>
    <t>Республика Казахстан, Мангистауская область</t>
  </si>
  <si>
    <t>1,11,12,14,20,21</t>
  </si>
  <si>
    <t xml:space="preserve">Сентябрь-октябрь 2015 года </t>
  </si>
  <si>
    <t>Ноябрь-декабрь 2015 года</t>
  </si>
  <si>
    <t xml:space="preserve">Май-июнь 2015 года </t>
  </si>
  <si>
    <t>1473 Т</t>
  </si>
  <si>
    <t>22.19.73.00.00.00.40.20.1</t>
  </si>
  <si>
    <t>Футбольный мяч</t>
  </si>
  <si>
    <t>Футбольный резиновый мяч</t>
  </si>
  <si>
    <t>Размера 4 (длина окружности 62-64 см, вест 400-440 грамм). Покрышка мяча  из глянцевой синтетической кожи (полиуретан) с тремя подкладочными слоями из синтетической ткани</t>
  </si>
  <si>
    <t>15 календарных дней со дня заключения договора</t>
  </si>
  <si>
    <t>796</t>
  </si>
  <si>
    <t>Штука</t>
  </si>
  <si>
    <t>1474 Т</t>
  </si>
  <si>
    <t xml:space="preserve"> Уровень игры: Профессиональный. Размер: 5. Материал: Микрофибра. Тип соединения панелей: Ручная сшивка</t>
  </si>
  <si>
    <t>1477 Т</t>
  </si>
  <si>
    <t>32.40.42.00.00.10.11.20.1</t>
  </si>
  <si>
    <t>Предметы для игры в бильярд</t>
  </si>
  <si>
    <t>Кий из мягких сортов дерева</t>
  </si>
  <si>
    <t>Скрутка: высокопрочный легкий сплав с трапециевидной резьбой. Вес, грамм: 680-720. Длина, мм: 1580-1610</t>
  </si>
  <si>
    <t>1479 Т</t>
  </si>
  <si>
    <t>32.40.42.00.00.10.12.51.1</t>
  </si>
  <si>
    <t>Наклейка</t>
  </si>
  <si>
    <t>наконечник на кий</t>
  </si>
  <si>
    <t>Изготовлена из кожи и пластика</t>
  </si>
  <si>
    <t>778</t>
  </si>
  <si>
    <t>Упаковка</t>
  </si>
  <si>
    <t>1480 Т</t>
  </si>
  <si>
    <t>32.30.15.00.00.00.12.10.1</t>
  </si>
  <si>
    <t>Оборудование и инвентарь для настольного тенниса</t>
  </si>
  <si>
    <t>Ракетки, шарики и сетки для настольного тенниса</t>
  </si>
  <si>
    <t>В наборе ракетка+3 мяча +чехол.Скорость -10,вращение -11,контроль -19.Губка 1,7 мм.</t>
  </si>
  <si>
    <t>1481 Т</t>
  </si>
  <si>
    <t>32.30.15.00.00.00.14.10.1</t>
  </si>
  <si>
    <t>Мячи</t>
  </si>
  <si>
    <t>Мячи для тенниса</t>
  </si>
  <si>
    <t>***(три звезды)</t>
  </si>
  <si>
    <t>1473-1 Т</t>
  </si>
  <si>
    <t>1474-1 Т</t>
  </si>
  <si>
    <t>1477-1 Т</t>
  </si>
  <si>
    <t>1479-1 Т</t>
  </si>
  <si>
    <t>1480-1 Т</t>
  </si>
  <si>
    <t>1481-1 Т</t>
  </si>
  <si>
    <t>1241 Т</t>
  </si>
  <si>
    <t>13.92.16.00.00.10.12.11.1</t>
  </si>
  <si>
    <t>Покрывало</t>
  </si>
  <si>
    <t>Покрывало для дивана из хлопка, размером 150*200 см</t>
  </si>
  <si>
    <t>Май-июнь 2015 года</t>
  </si>
  <si>
    <t>1241-1 Т</t>
  </si>
  <si>
    <t>30 календарных дней со дня заключения договора</t>
  </si>
  <si>
    <t>1,8,14,15,22</t>
  </si>
  <si>
    <t>1284 Т</t>
  </si>
  <si>
    <t>22.19.34.00.00.25.20.05.2</t>
  </si>
  <si>
    <t>Шланг</t>
  </si>
  <si>
    <t>Резиновый поливочный шланг</t>
  </si>
  <si>
    <t>006</t>
  </si>
  <si>
    <t>Метр</t>
  </si>
  <si>
    <t>1284-1 Т</t>
  </si>
  <si>
    <t>1333 Т</t>
  </si>
  <si>
    <t>27.51.25.01.03.00.00.10.1</t>
  </si>
  <si>
    <t>Водонагреватель</t>
  </si>
  <si>
    <t>Электрический. Быстрого или продолжительного нагрева.</t>
  </si>
  <si>
    <t>Водонагреватель накопительный Термекс ER 200 V, вертикальный, 200 л.</t>
  </si>
  <si>
    <t>Март-апрель 2015 года</t>
  </si>
  <si>
    <t>1333-1 Т</t>
  </si>
  <si>
    <t>1,7,11</t>
  </si>
  <si>
    <t>1,11,18,20,21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</si>
</sst>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_ ;\-#,##0.00\ "/>
    <numFmt numFmtId="165" formatCode="_(* #,##0_);_(* \(#,##0\);_(* &quot;-&quot;??_);_(@_)"/>
  </numFmts>
  <fonts count="4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none"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3">
    <xf numFmtId="0" fontId="0" fillId="0" borderId="0"/>
    <xf numFmtId="0" fontId="26" fillId="2" borderId="1"/>
    <xf numFmtId="43" fontId="27" fillId="2" borderId="1" applyFont="0" applyFill="0" applyBorder="0" applyAlignment="0" applyProtection="0"/>
    <xf numFmtId="0" fontId="28" fillId="2" borderId="1"/>
    <xf numFmtId="0" fontId="31" fillId="2" borderId="1"/>
    <xf numFmtId="0" fontId="10" fillId="2" borderId="1"/>
    <xf numFmtId="0" fontId="27" fillId="2" borderId="1"/>
    <xf numFmtId="43" fontId="9" fillId="2" borderId="1" applyFont="0" applyFill="0" applyBorder="0" applyAlignment="0" applyProtection="0"/>
    <xf numFmtId="0" fontId="8" fillId="2" borderId="1"/>
    <xf numFmtId="0" fontId="7" fillId="2" borderId="1"/>
    <xf numFmtId="0" fontId="32" fillId="2" borderId="1"/>
    <xf numFmtId="0" fontId="29" fillId="2" borderId="1"/>
    <xf numFmtId="0" fontId="6" fillId="2" borderId="1"/>
    <xf numFmtId="43" fontId="5" fillId="2" borderId="1" applyFont="0" applyFill="0" applyBorder="0" applyAlignment="0" applyProtection="0"/>
    <xf numFmtId="0" fontId="32" fillId="2" borderId="1"/>
    <xf numFmtId="0" fontId="32" fillId="2" borderId="1"/>
    <xf numFmtId="0" fontId="27" fillId="2" borderId="1"/>
    <xf numFmtId="0" fontId="26" fillId="2" borderId="1"/>
    <xf numFmtId="0" fontId="4" fillId="2" borderId="1"/>
    <xf numFmtId="0" fontId="34" fillId="2" borderId="1"/>
    <xf numFmtId="0" fontId="33" fillId="2" borderId="1"/>
    <xf numFmtId="0" fontId="3" fillId="2" borderId="1"/>
    <xf numFmtId="43" fontId="27" fillId="2" borderId="1" applyFont="0" applyFill="0" applyBorder="0" applyAlignment="0" applyProtection="0"/>
    <xf numFmtId="0" fontId="2" fillId="2" borderId="1"/>
    <xf numFmtId="0" fontId="1" fillId="2" borderId="1"/>
    <xf numFmtId="0" fontId="33" fillId="2" borderId="1"/>
    <xf numFmtId="43" fontId="27" fillId="2" borderId="1" applyFont="0" applyFill="0" applyBorder="0" applyAlignment="0" applyProtection="0"/>
    <xf numFmtId="0" fontId="34" fillId="2" borderId="1"/>
    <xf numFmtId="0" fontId="34" fillId="2" borderId="1"/>
    <xf numFmtId="0" fontId="38" fillId="2" borderId="1"/>
    <xf numFmtId="0" fontId="39" fillId="2" borderId="1"/>
    <xf numFmtId="0" fontId="32" fillId="2" borderId="1"/>
    <xf numFmtId="0" fontId="42" fillId="2" borderId="1"/>
  </cellStyleXfs>
  <cellXfs count="81">
    <xf numFmtId="0" fontId="0" fillId="0" borderId="0" xfId="0"/>
    <xf numFmtId="0" fontId="35" fillId="0" borderId="2" xfId="1" applyFont="1" applyFill="1" applyBorder="1" applyAlignment="1">
      <alignment horizontal="center" vertical="center" wrapText="1"/>
    </xf>
    <xf numFmtId="1" fontId="36" fillId="0" borderId="2" xfId="1" applyNumberFormat="1" applyFont="1" applyFill="1" applyBorder="1" applyAlignment="1">
      <alignment horizontal="center" vertical="center" wrapText="1"/>
    </xf>
    <xf numFmtId="4" fontId="11" fillId="0" borderId="2" xfId="1" applyNumberFormat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left" vertical="center"/>
    </xf>
    <xf numFmtId="0" fontId="36" fillId="0" borderId="2" xfId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1" fontId="11" fillId="0" borderId="2" xfId="1" applyNumberFormat="1" applyFont="1" applyFill="1" applyBorder="1" applyAlignment="1">
      <alignment horizontal="center" vertical="center" wrapText="1"/>
    </xf>
    <xf numFmtId="1" fontId="36" fillId="0" borderId="2" xfId="0" applyNumberFormat="1" applyFont="1" applyFill="1" applyBorder="1" applyAlignment="1">
      <alignment horizontal="center" vertical="center" wrapText="1"/>
    </xf>
    <xf numFmtId="4" fontId="36" fillId="0" borderId="2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11" fillId="0" borderId="1" xfId="0" applyNumberFormat="1" applyFont="1" applyFill="1" applyBorder="1"/>
    <xf numFmtId="1" fontId="29" fillId="0" borderId="1" xfId="3" applyNumberFormat="1" applyFont="1" applyFill="1" applyAlignment="1">
      <alignment horizontal="center" vertical="center" wrapText="1"/>
    </xf>
    <xf numFmtId="3" fontId="29" fillId="0" borderId="1" xfId="3" applyNumberFormat="1" applyFont="1" applyFill="1" applyAlignment="1">
      <alignment horizontal="right" vertical="center" wrapText="1"/>
    </xf>
    <xf numFmtId="4" fontId="29" fillId="0" borderId="1" xfId="3" applyNumberFormat="1" applyFont="1" applyFill="1" applyAlignment="1">
      <alignment horizontal="right" vertical="center" wrapText="1"/>
    </xf>
    <xf numFmtId="0" fontId="0" fillId="0" borderId="0" xfId="0" applyFill="1"/>
    <xf numFmtId="1" fontId="29" fillId="0" borderId="1" xfId="1" applyNumberFormat="1" applyFont="1" applyFill="1" applyAlignment="1">
      <alignment horizontal="center" vertical="center" wrapText="1"/>
    </xf>
    <xf numFmtId="3" fontId="29" fillId="0" borderId="1" xfId="1" applyNumberFormat="1" applyFont="1" applyFill="1" applyBorder="1" applyAlignment="1">
      <alignment horizontal="right" vertical="center" wrapText="1"/>
    </xf>
    <xf numFmtId="4" fontId="29" fillId="0" borderId="1" xfId="1" applyNumberFormat="1" applyFont="1" applyFill="1" applyAlignment="1">
      <alignment horizontal="right" vertical="center" wrapText="1"/>
    </xf>
    <xf numFmtId="0" fontId="12" fillId="0" borderId="1" xfId="0" applyNumberFormat="1" applyFont="1" applyFill="1" applyBorder="1"/>
    <xf numFmtId="0" fontId="14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/>
    <xf numFmtId="0" fontId="16" fillId="0" borderId="8" xfId="0" applyNumberFormat="1" applyFont="1" applyFill="1" applyBorder="1" applyAlignment="1">
      <alignment horizontal="center" vertical="top" wrapText="1"/>
    </xf>
    <xf numFmtId="0" fontId="17" fillId="0" borderId="9" xfId="0" applyNumberFormat="1" applyFont="1" applyFill="1" applyBorder="1" applyAlignment="1">
      <alignment horizontal="center" vertical="top" wrapText="1"/>
    </xf>
    <xf numFmtId="0" fontId="13" fillId="0" borderId="2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left" vertical="center" wrapText="1"/>
    </xf>
    <xf numFmtId="4" fontId="30" fillId="0" borderId="1" xfId="1" applyNumberFormat="1" applyFont="1" applyFill="1" applyAlignment="1">
      <alignment horizontal="right" vertical="center" wrapText="1"/>
    </xf>
    <xf numFmtId="1" fontId="30" fillId="0" borderId="1" xfId="1" applyNumberFormat="1" applyFont="1" applyFill="1" applyAlignment="1">
      <alignment horizontal="right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35" fillId="2" borderId="2" xfId="1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5" fillId="2" borderId="2" xfId="6" applyFont="1" applyFill="1" applyBorder="1" applyAlignment="1">
      <alignment horizontal="center" vertical="center" wrapText="1"/>
    </xf>
    <xf numFmtId="1" fontId="35" fillId="2" borderId="2" xfId="1" applyNumberFormat="1" applyFont="1" applyFill="1" applyBorder="1" applyAlignment="1">
      <alignment horizontal="center" vertical="center" wrapText="1"/>
    </xf>
    <xf numFmtId="1" fontId="36" fillId="2" borderId="2" xfId="1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1" fontId="11" fillId="2" borderId="2" xfId="1" applyNumberFormat="1" applyFont="1" applyFill="1" applyBorder="1" applyAlignment="1">
      <alignment horizontal="center" vertical="center" wrapText="1"/>
    </xf>
    <xf numFmtId="3" fontId="35" fillId="2" borderId="2" xfId="25" applyNumberFormat="1" applyFont="1" applyFill="1" applyBorder="1" applyAlignment="1" applyProtection="1">
      <alignment horizontal="center" vertical="center" wrapText="1"/>
    </xf>
    <xf numFmtId="1" fontId="35" fillId="2" borderId="2" xfId="0" applyNumberFormat="1" applyFont="1" applyFill="1" applyBorder="1" applyAlignment="1">
      <alignment horizontal="center" vertical="center" wrapText="1"/>
    </xf>
    <xf numFmtId="4" fontId="35" fillId="2" borderId="2" xfId="2" applyNumberFormat="1" applyFont="1" applyFill="1" applyBorder="1" applyAlignment="1">
      <alignment horizontal="center" vertical="center" wrapText="1"/>
    </xf>
    <xf numFmtId="2" fontId="35" fillId="2" borderId="2" xfId="1" applyNumberFormat="1" applyFont="1" applyFill="1" applyBorder="1" applyAlignment="1">
      <alignment horizontal="center" vertical="center" wrapText="1"/>
    </xf>
    <xf numFmtId="164" fontId="37" fillId="2" borderId="2" xfId="2" applyNumberFormat="1" applyFont="1" applyFill="1" applyBorder="1" applyAlignment="1">
      <alignment horizontal="center" vertical="center"/>
    </xf>
    <xf numFmtId="4" fontId="37" fillId="2" borderId="2" xfId="1" applyNumberFormat="1" applyFont="1" applyFill="1" applyBorder="1" applyAlignment="1">
      <alignment horizontal="center" vertical="center" wrapText="1"/>
    </xf>
    <xf numFmtId="1" fontId="36" fillId="2" borderId="0" xfId="0" applyNumberFormat="1" applyFont="1" applyFill="1" applyAlignment="1">
      <alignment horizontal="center" vertical="center" wrapText="1"/>
    </xf>
    <xf numFmtId="49" fontId="35" fillId="2" borderId="2" xfId="0" applyNumberFormat="1" applyFont="1" applyFill="1" applyBorder="1" applyAlignment="1">
      <alignment horizontal="center" vertical="center" wrapText="1"/>
    </xf>
    <xf numFmtId="1" fontId="35" fillId="2" borderId="2" xfId="2" applyNumberFormat="1" applyFont="1" applyFill="1" applyBorder="1" applyAlignment="1">
      <alignment horizontal="center" vertical="center" wrapText="1"/>
    </xf>
    <xf numFmtId="4" fontId="11" fillId="2" borderId="2" xfId="1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1" fontId="35" fillId="2" borderId="2" xfId="11" applyNumberFormat="1" applyFont="1" applyFill="1" applyBorder="1" applyAlignment="1">
      <alignment horizontal="center" vertical="center" wrapText="1"/>
    </xf>
    <xf numFmtId="0" fontId="21" fillId="0" borderId="5" xfId="0" applyNumberFormat="1" applyFont="1" applyFill="1" applyBorder="1" applyAlignment="1">
      <alignment horizontal="center" vertical="center" wrapText="1"/>
    </xf>
    <xf numFmtId="0" fontId="22" fillId="0" borderId="6" xfId="0" applyNumberFormat="1" applyFont="1" applyFill="1" applyBorder="1" applyAlignment="1">
      <alignment horizontal="center" vertical="center" wrapText="1"/>
    </xf>
    <xf numFmtId="1" fontId="30" fillId="0" borderId="1" xfId="4" applyNumberFormat="1" applyFont="1" applyFill="1" applyBorder="1" applyAlignment="1">
      <alignment horizontal="center" vertical="center" wrapText="1"/>
    </xf>
    <xf numFmtId="4" fontId="30" fillId="0" borderId="1" xfId="3" applyNumberFormat="1" applyFont="1" applyFill="1" applyAlignment="1">
      <alignment horizontal="right" vertical="center" wrapText="1"/>
    </xf>
    <xf numFmtId="4" fontId="30" fillId="0" borderId="1" xfId="1" applyNumberFormat="1" applyFont="1" applyFill="1" applyBorder="1" applyAlignment="1">
      <alignment horizontal="right" vertical="center" wrapText="1"/>
    </xf>
    <xf numFmtId="1" fontId="30" fillId="0" borderId="1" xfId="1" applyNumberFormat="1" applyFont="1" applyFill="1" applyBorder="1" applyAlignment="1">
      <alignment horizontal="right" vertical="center" wrapText="1"/>
    </xf>
    <xf numFmtId="4" fontId="30" fillId="0" borderId="1" xfId="1" applyNumberFormat="1" applyFont="1" applyFill="1" applyAlignment="1">
      <alignment horizontal="right" vertical="center" wrapText="1"/>
    </xf>
    <xf numFmtId="1" fontId="30" fillId="0" borderId="1" xfId="1" applyNumberFormat="1" applyFont="1" applyFill="1" applyAlignment="1">
      <alignment horizontal="right" vertical="center" wrapText="1"/>
    </xf>
    <xf numFmtId="0" fontId="23" fillId="0" borderId="5" xfId="0" applyNumberFormat="1" applyFont="1" applyFill="1" applyBorder="1" applyAlignment="1">
      <alignment horizontal="center" vertical="center" wrapText="1"/>
    </xf>
    <xf numFmtId="0" fontId="24" fillId="0" borderId="4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8" fillId="0" borderId="5" xfId="0" applyNumberFormat="1" applyFont="1" applyFill="1" applyBorder="1" applyAlignment="1">
      <alignment horizontal="center" vertical="center" wrapText="1"/>
    </xf>
    <xf numFmtId="0" fontId="19" fillId="0" borderId="4" xfId="0" applyNumberFormat="1" applyFont="1" applyFill="1" applyBorder="1" applyAlignment="1">
      <alignment horizontal="center" vertical="center" wrapText="1"/>
    </xf>
    <xf numFmtId="0" fontId="21" fillId="0" borderId="7" xfId="0" applyNumberFormat="1" applyFont="1" applyFill="1" applyBorder="1" applyAlignment="1">
      <alignment horizontal="center" vertical="center" wrapText="1"/>
    </xf>
    <xf numFmtId="0" fontId="22" fillId="0" borderId="3" xfId="0" applyNumberFormat="1" applyFont="1" applyFill="1" applyBorder="1" applyAlignment="1">
      <alignment horizontal="center" vertical="center" wrapText="1"/>
    </xf>
    <xf numFmtId="0" fontId="25" fillId="0" borderId="6" xfId="0" applyNumberFormat="1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0" fontId="35" fillId="2" borderId="10" xfId="1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35" fillId="2" borderId="2" xfId="0" applyNumberFormat="1" applyFont="1" applyFill="1" applyBorder="1" applyAlignment="1">
      <alignment horizontal="center" vertical="center" wrapText="1"/>
    </xf>
    <xf numFmtId="164" fontId="36" fillId="2" borderId="2" xfId="0" applyNumberFormat="1" applyFont="1" applyFill="1" applyBorder="1" applyAlignment="1">
      <alignment horizontal="center" vertical="center" wrapText="1"/>
    </xf>
    <xf numFmtId="2" fontId="36" fillId="2" borderId="2" xfId="1" applyNumberFormat="1" applyFont="1" applyFill="1" applyBorder="1" applyAlignment="1">
      <alignment horizontal="center" vertical="center" wrapText="1"/>
    </xf>
    <xf numFmtId="0" fontId="35" fillId="2" borderId="2" xfId="12" applyFont="1" applyFill="1" applyBorder="1" applyAlignment="1">
      <alignment horizontal="center" vertical="center" wrapText="1"/>
    </xf>
    <xf numFmtId="165" fontId="36" fillId="2" borderId="2" xfId="0" applyNumberFormat="1" applyFont="1" applyFill="1" applyBorder="1" applyAlignment="1">
      <alignment horizontal="center" vertical="center" wrapText="1"/>
    </xf>
    <xf numFmtId="0" fontId="41" fillId="2" borderId="0" xfId="0" applyFont="1" applyFill="1" applyAlignment="1">
      <alignment horizontal="center" vertical="center" wrapText="1"/>
    </xf>
    <xf numFmtId="49" fontId="11" fillId="2" borderId="2" xfId="32" applyNumberFormat="1" applyFont="1" applyFill="1" applyBorder="1" applyAlignment="1">
      <alignment horizontal="center" vertical="center" wrapText="1"/>
    </xf>
    <xf numFmtId="0" fontId="11" fillId="2" borderId="2" xfId="32" applyFont="1" applyFill="1" applyBorder="1" applyAlignment="1">
      <alignment horizontal="center" vertical="center" wrapText="1"/>
    </xf>
    <xf numFmtId="0" fontId="35" fillId="2" borderId="2" xfId="14" applyFont="1" applyFill="1" applyBorder="1" applyAlignment="1">
      <alignment horizontal="center" vertical="center" wrapText="1"/>
    </xf>
    <xf numFmtId="2" fontId="11" fillId="2" borderId="2" xfId="1" applyNumberFormat="1" applyFont="1" applyFill="1" applyBorder="1" applyAlignment="1">
      <alignment horizontal="center" vertical="center" wrapText="1"/>
    </xf>
    <xf numFmtId="1" fontId="35" fillId="2" borderId="11" xfId="1" applyNumberFormat="1" applyFont="1" applyFill="1" applyBorder="1" applyAlignment="1">
      <alignment horizontal="center" vertical="center" wrapText="1"/>
    </xf>
    <xf numFmtId="0" fontId="35" fillId="2" borderId="2" xfId="8" applyFont="1" applyFill="1" applyBorder="1" applyAlignment="1">
      <alignment horizontal="center" vertical="center" wrapText="1"/>
    </xf>
  </cellXfs>
  <cellStyles count="33">
    <cellStyle name="Normal 12" xfId="31"/>
    <cellStyle name="Normal 4" xfId="10"/>
    <cellStyle name="Style 1 2" xfId="20"/>
    <cellStyle name="Обычный" xfId="0" builtinId="0"/>
    <cellStyle name="Обычный 10 2" xfId="15"/>
    <cellStyle name="Обычный 100" xfId="21"/>
    <cellStyle name="Обычный 11" xfId="30"/>
    <cellStyle name="Обычный 15" xfId="24"/>
    <cellStyle name="Обычный 19 3" xfId="23"/>
    <cellStyle name="Обычный 2" xfId="4"/>
    <cellStyle name="Обычный 2 2" xfId="11"/>
    <cellStyle name="Обычный 2 2 10 2" xfId="18"/>
    <cellStyle name="Обычный 2 2 2" xfId="1"/>
    <cellStyle name="Обычный 2 2 2 2" xfId="17"/>
    <cellStyle name="Обычный 2 2 2 3" xfId="6"/>
    <cellStyle name="Обычный 2 4 3 3 2 2 3 2" xfId="8"/>
    <cellStyle name="Обычный 24 2 2 3" xfId="12"/>
    <cellStyle name="Обычный 24 2 3 2" xfId="5"/>
    <cellStyle name="Обычный 29" xfId="9"/>
    <cellStyle name="Обычный 3" xfId="19"/>
    <cellStyle name="Обычный 3 10" xfId="14"/>
    <cellStyle name="Обычный 5" xfId="27"/>
    <cellStyle name="Обычный 6" xfId="28"/>
    <cellStyle name="Обычный 7" xfId="3"/>
    <cellStyle name="Обычный 8 4 2" xfId="16"/>
    <cellStyle name="Обычный_Лист1" xfId="25"/>
    <cellStyle name="Обычный_Лист2" xfId="32"/>
    <cellStyle name="Стиль 1 2" xfId="29"/>
    <cellStyle name="Финансовый 10" xfId="7"/>
    <cellStyle name="Финансовый 11 2 3 2" xfId="13"/>
    <cellStyle name="Финансовый 2 10" xfId="2"/>
    <cellStyle name="Финансовый 2 10 2" xfId="26"/>
    <cellStyle name="Финансовый 2 2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50"/>
  <sheetViews>
    <sheetView tabSelected="1" view="pageBreakPreview" zoomScale="66" zoomScaleNormal="100" zoomScaleSheetLayoutView="66" workbookViewId="0">
      <pane ySplit="14" topLeftCell="A15" activePane="bottomLeft" state="frozen"/>
      <selection pane="bottomLeft" activeCell="B17" sqref="B17"/>
    </sheetView>
  </sheetViews>
  <sheetFormatPr defaultRowHeight="12.75" customHeight="1" x14ac:dyDescent="0.25"/>
  <cols>
    <col min="1" max="1" width="8.5703125" style="11" customWidth="1"/>
    <col min="2" max="2" width="20.42578125" style="11" customWidth="1"/>
    <col min="3" max="3" width="13.85546875" style="11" customWidth="1"/>
    <col min="4" max="4" width="18.28515625" style="11" customWidth="1"/>
    <col min="5" max="5" width="24" style="11" customWidth="1"/>
    <col min="6" max="6" width="26.7109375" style="11" customWidth="1"/>
    <col min="7" max="7" width="11.85546875" style="11" customWidth="1"/>
    <col min="8" max="8" width="14.5703125" style="11" customWidth="1"/>
    <col min="9" max="9" width="12.85546875" style="11" customWidth="1"/>
    <col min="10" max="10" width="22.5703125" style="11" customWidth="1"/>
    <col min="11" max="11" width="17.5703125" style="11" customWidth="1"/>
    <col min="12" max="12" width="25.5703125" style="11" customWidth="1"/>
    <col min="13" max="13" width="15.7109375" style="11" customWidth="1"/>
    <col min="14" max="14" width="15.85546875" style="11" customWidth="1"/>
    <col min="15" max="15" width="27.140625" style="11" customWidth="1"/>
    <col min="16" max="16" width="14.42578125" style="11" customWidth="1"/>
    <col min="17" max="17" width="10.85546875" style="11" customWidth="1"/>
    <col min="18" max="18" width="12.42578125" style="11" customWidth="1"/>
    <col min="19" max="19" width="14.7109375" style="11" customWidth="1"/>
    <col min="20" max="20" width="15.28515625" style="11" customWidth="1"/>
    <col min="21" max="21" width="18.5703125" style="11" customWidth="1"/>
    <col min="22" max="22" width="13.85546875" style="11" customWidth="1"/>
    <col min="23" max="23" width="13.28515625" style="11" customWidth="1"/>
    <col min="24" max="24" width="13.7109375" style="11" customWidth="1"/>
    <col min="25" max="26" width="9.140625" style="15"/>
    <col min="27" max="27" width="18" style="15" customWidth="1"/>
    <col min="28" max="16384" width="9.140625" style="15"/>
  </cols>
  <sheetData>
    <row r="2" spans="1:24" ht="19.5" customHeight="1" x14ac:dyDescent="0.25">
      <c r="R2" s="12"/>
      <c r="S2" s="13"/>
      <c r="T2" s="14"/>
      <c r="U2" s="51" t="s">
        <v>23</v>
      </c>
      <c r="V2" s="51"/>
    </row>
    <row r="3" spans="1:24" ht="21.75" customHeight="1" x14ac:dyDescent="0.25">
      <c r="R3" s="12"/>
      <c r="S3" s="55" t="s">
        <v>57</v>
      </c>
      <c r="T3" s="55"/>
      <c r="U3" s="55"/>
      <c r="V3" s="55"/>
    </row>
    <row r="4" spans="1:24" ht="12.75" customHeight="1" x14ac:dyDescent="0.25">
      <c r="R4" s="12"/>
      <c r="S4" s="13"/>
      <c r="T4" s="27"/>
      <c r="U4" s="27"/>
      <c r="V4" s="27"/>
    </row>
    <row r="5" spans="1:24" ht="12.75" customHeight="1" x14ac:dyDescent="0.25">
      <c r="R5" s="16"/>
      <c r="S5" s="17"/>
      <c r="T5" s="18"/>
      <c r="U5" s="52" t="s">
        <v>24</v>
      </c>
      <c r="V5" s="52"/>
    </row>
    <row r="6" spans="1:24" ht="29.25" customHeight="1" x14ac:dyDescent="0.25">
      <c r="R6" s="16"/>
      <c r="S6" s="53" t="s">
        <v>27</v>
      </c>
      <c r="T6" s="53"/>
      <c r="U6" s="53"/>
      <c r="V6" s="53"/>
    </row>
    <row r="7" spans="1:24" ht="19.5" customHeight="1" x14ac:dyDescent="0.25"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Q7" s="19"/>
      <c r="R7" s="54" t="s">
        <v>25</v>
      </c>
      <c r="S7" s="54"/>
      <c r="T7" s="54"/>
      <c r="U7" s="54"/>
      <c r="V7" s="54"/>
      <c r="W7" s="20"/>
    </row>
    <row r="8" spans="1:24" ht="13.5" customHeight="1" x14ac:dyDescent="0.25"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Q8" s="19"/>
      <c r="R8" s="26"/>
      <c r="S8" s="26"/>
      <c r="T8" s="26"/>
      <c r="U8" s="26"/>
      <c r="V8" s="26"/>
      <c r="W8" s="20"/>
    </row>
    <row r="9" spans="1:24" ht="13.5" customHeight="1" x14ac:dyDescent="0.25"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Q9" s="19"/>
      <c r="R9" s="26"/>
      <c r="S9" s="26"/>
      <c r="T9" s="26"/>
      <c r="U9" s="26"/>
      <c r="V9" s="26"/>
      <c r="W9" s="20"/>
    </row>
    <row r="10" spans="1:24" ht="12.75" customHeight="1" x14ac:dyDescent="0.25">
      <c r="A10" s="50" t="s">
        <v>56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</row>
    <row r="11" spans="1:24" ht="13.5" customHeight="1" thickBot="1" x14ac:dyDescent="0.3"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4" ht="12.75" customHeight="1" x14ac:dyDescent="0.25">
      <c r="A12" s="56" t="s">
        <v>0</v>
      </c>
      <c r="B12" s="56" t="s">
        <v>1</v>
      </c>
      <c r="C12" s="58" t="s">
        <v>28</v>
      </c>
      <c r="D12" s="58" t="s">
        <v>2</v>
      </c>
      <c r="E12" s="58" t="s">
        <v>3</v>
      </c>
      <c r="F12" s="56" t="s">
        <v>4</v>
      </c>
      <c r="G12" s="56" t="s">
        <v>5</v>
      </c>
      <c r="H12" s="56" t="s">
        <v>6</v>
      </c>
      <c r="I12" s="59" t="s">
        <v>7</v>
      </c>
      <c r="J12" s="56" t="s">
        <v>8</v>
      </c>
      <c r="K12" s="58" t="s">
        <v>9</v>
      </c>
      <c r="L12" s="59" t="s">
        <v>10</v>
      </c>
      <c r="M12" s="59" t="s">
        <v>11</v>
      </c>
      <c r="N12" s="59" t="s">
        <v>12</v>
      </c>
      <c r="O12" s="59" t="s">
        <v>13</v>
      </c>
      <c r="P12" s="59" t="s">
        <v>14</v>
      </c>
      <c r="Q12" s="59" t="s">
        <v>15</v>
      </c>
      <c r="R12" s="59" t="s">
        <v>16</v>
      </c>
      <c r="S12" s="59" t="s">
        <v>17</v>
      </c>
      <c r="T12" s="59" t="s">
        <v>18</v>
      </c>
      <c r="U12" s="59" t="s">
        <v>19</v>
      </c>
      <c r="V12" s="59" t="s">
        <v>20</v>
      </c>
      <c r="W12" s="61" t="s">
        <v>21</v>
      </c>
      <c r="X12" s="48" t="s">
        <v>22</v>
      </c>
    </row>
    <row r="13" spans="1:24" ht="93.75" customHeight="1" thickBot="1" x14ac:dyDescent="0.3">
      <c r="A13" s="57"/>
      <c r="B13" s="57"/>
      <c r="C13" s="57"/>
      <c r="D13" s="57"/>
      <c r="E13" s="57"/>
      <c r="F13" s="63"/>
      <c r="G13" s="57"/>
      <c r="H13" s="57"/>
      <c r="I13" s="60"/>
      <c r="J13" s="57"/>
      <c r="K13" s="57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4"/>
      <c r="W13" s="62"/>
      <c r="X13" s="49"/>
    </row>
    <row r="14" spans="1:24" ht="12.75" customHeight="1" x14ac:dyDescent="0.25">
      <c r="A14" s="22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  <c r="K14" s="23">
        <v>11</v>
      </c>
      <c r="L14" s="23">
        <v>12</v>
      </c>
      <c r="M14" s="23">
        <v>13</v>
      </c>
      <c r="N14" s="23">
        <v>14</v>
      </c>
      <c r="O14" s="23">
        <v>15</v>
      </c>
      <c r="P14" s="23">
        <v>16</v>
      </c>
      <c r="Q14" s="23">
        <v>17</v>
      </c>
      <c r="R14" s="23">
        <v>18</v>
      </c>
      <c r="S14" s="23">
        <v>19</v>
      </c>
      <c r="T14" s="23">
        <v>20</v>
      </c>
      <c r="U14" s="23">
        <v>21</v>
      </c>
      <c r="V14" s="23">
        <v>22</v>
      </c>
      <c r="W14" s="23">
        <v>23</v>
      </c>
      <c r="X14" s="23">
        <v>24</v>
      </c>
    </row>
    <row r="15" spans="1:24" s="10" customFormat="1" x14ac:dyDescent="0.25">
      <c r="A15" s="4" t="s">
        <v>29</v>
      </c>
      <c r="B15" s="5"/>
      <c r="C15" s="6"/>
      <c r="D15" s="1"/>
      <c r="E15" s="6"/>
      <c r="F15" s="1"/>
      <c r="G15" s="2"/>
      <c r="H15" s="2"/>
      <c r="I15" s="2"/>
      <c r="J15" s="2"/>
      <c r="K15" s="7"/>
      <c r="L15" s="2"/>
      <c r="M15" s="2"/>
      <c r="N15" s="2"/>
      <c r="O15" s="2"/>
      <c r="P15" s="8"/>
      <c r="Q15" s="6"/>
      <c r="R15" s="8"/>
      <c r="S15" s="9"/>
      <c r="T15" s="3"/>
      <c r="U15" s="3"/>
      <c r="V15" s="6"/>
      <c r="W15" s="2"/>
      <c r="X15" s="6"/>
    </row>
    <row r="16" spans="1:24" s="10" customFormat="1" x14ac:dyDescent="0.25">
      <c r="A16" s="24" t="s">
        <v>52</v>
      </c>
      <c r="B16" s="5"/>
      <c r="C16" s="6"/>
      <c r="D16" s="1"/>
      <c r="E16" s="6"/>
      <c r="F16" s="1"/>
      <c r="G16" s="2"/>
      <c r="H16" s="2"/>
      <c r="I16" s="2"/>
      <c r="J16" s="2"/>
      <c r="K16" s="7"/>
      <c r="L16" s="2"/>
      <c r="M16" s="2"/>
      <c r="N16" s="2"/>
      <c r="O16" s="2"/>
      <c r="P16" s="8"/>
      <c r="Q16" s="6"/>
      <c r="R16" s="8"/>
      <c r="S16" s="9"/>
      <c r="T16" s="3"/>
      <c r="U16" s="3"/>
      <c r="V16" s="6"/>
      <c r="W16" s="2"/>
      <c r="X16" s="6"/>
    </row>
    <row r="17" spans="1:28" s="46" customFormat="1" ht="76.5" x14ac:dyDescent="0.25">
      <c r="A17" s="28" t="s">
        <v>130</v>
      </c>
      <c r="B17" s="29" t="s">
        <v>44</v>
      </c>
      <c r="C17" s="67" t="s">
        <v>131</v>
      </c>
      <c r="D17" s="67" t="s">
        <v>132</v>
      </c>
      <c r="E17" s="67" t="s">
        <v>133</v>
      </c>
      <c r="F17" s="31" t="s">
        <v>132</v>
      </c>
      <c r="G17" s="32" t="s">
        <v>46</v>
      </c>
      <c r="H17" s="35">
        <v>0</v>
      </c>
      <c r="I17" s="33">
        <v>471010000</v>
      </c>
      <c r="J17" s="33" t="s">
        <v>45</v>
      </c>
      <c r="K17" s="33" t="s">
        <v>134</v>
      </c>
      <c r="L17" s="35" t="s">
        <v>48</v>
      </c>
      <c r="M17" s="35" t="s">
        <v>49</v>
      </c>
      <c r="N17" s="79" t="s">
        <v>50</v>
      </c>
      <c r="O17" s="35" t="s">
        <v>51</v>
      </c>
      <c r="P17" s="43" t="s">
        <v>98</v>
      </c>
      <c r="Q17" s="80" t="s">
        <v>99</v>
      </c>
      <c r="R17" s="44">
        <v>650</v>
      </c>
      <c r="S17" s="38">
        <v>6687.5</v>
      </c>
      <c r="T17" s="45">
        <f t="shared" ref="T17:T19" si="0">R17*S17</f>
        <v>4346875</v>
      </c>
      <c r="U17" s="45">
        <f t="shared" ref="U17:U19" si="1">T17*1.12</f>
        <v>4868500</v>
      </c>
      <c r="V17" s="30"/>
      <c r="W17" s="33">
        <v>2015</v>
      </c>
      <c r="X17" s="30" t="s">
        <v>137</v>
      </c>
      <c r="Y17" s="42"/>
      <c r="Z17" s="42"/>
      <c r="AA17" s="42"/>
      <c r="AB17" s="42"/>
    </row>
    <row r="18" spans="1:28" s="46" customFormat="1" ht="76.5" x14ac:dyDescent="0.25">
      <c r="A18" s="28" t="s">
        <v>138</v>
      </c>
      <c r="B18" s="29" t="s">
        <v>44</v>
      </c>
      <c r="C18" s="30" t="s">
        <v>139</v>
      </c>
      <c r="D18" s="30" t="s">
        <v>140</v>
      </c>
      <c r="E18" s="30" t="s">
        <v>141</v>
      </c>
      <c r="F18" s="30" t="s">
        <v>141</v>
      </c>
      <c r="G18" s="32" t="s">
        <v>62</v>
      </c>
      <c r="H18" s="35">
        <v>0</v>
      </c>
      <c r="I18" s="33">
        <v>471010000</v>
      </c>
      <c r="J18" s="33" t="s">
        <v>45</v>
      </c>
      <c r="K18" s="33" t="s">
        <v>47</v>
      </c>
      <c r="L18" s="35" t="s">
        <v>48</v>
      </c>
      <c r="M18" s="35" t="s">
        <v>49</v>
      </c>
      <c r="N18" s="33" t="s">
        <v>136</v>
      </c>
      <c r="O18" s="35" t="s">
        <v>51</v>
      </c>
      <c r="P18" s="43" t="s">
        <v>142</v>
      </c>
      <c r="Q18" s="80" t="s">
        <v>143</v>
      </c>
      <c r="R18" s="44">
        <v>200</v>
      </c>
      <c r="S18" s="38">
        <v>415</v>
      </c>
      <c r="T18" s="45">
        <f t="shared" si="0"/>
        <v>83000</v>
      </c>
      <c r="U18" s="45">
        <f t="shared" si="1"/>
        <v>92960.000000000015</v>
      </c>
      <c r="V18" s="30"/>
      <c r="W18" s="33">
        <v>2015</v>
      </c>
      <c r="X18" s="30">
        <v>1.1100000000000001</v>
      </c>
      <c r="Y18" s="42"/>
      <c r="Z18" s="42"/>
      <c r="AA18" s="42"/>
      <c r="AB18" s="42"/>
    </row>
    <row r="19" spans="1:28" s="46" customFormat="1" ht="76.5" x14ac:dyDescent="0.25">
      <c r="A19" s="28" t="s">
        <v>145</v>
      </c>
      <c r="B19" s="29" t="s">
        <v>44</v>
      </c>
      <c r="C19" s="67" t="s">
        <v>146</v>
      </c>
      <c r="D19" s="67" t="s">
        <v>147</v>
      </c>
      <c r="E19" s="67" t="s">
        <v>148</v>
      </c>
      <c r="F19" s="67" t="s">
        <v>149</v>
      </c>
      <c r="G19" s="32" t="s">
        <v>46</v>
      </c>
      <c r="H19" s="35">
        <v>0</v>
      </c>
      <c r="I19" s="33">
        <v>471010000</v>
      </c>
      <c r="J19" s="33" t="s">
        <v>45</v>
      </c>
      <c r="K19" s="33" t="s">
        <v>150</v>
      </c>
      <c r="L19" s="35" t="s">
        <v>48</v>
      </c>
      <c r="M19" s="35" t="s">
        <v>49</v>
      </c>
      <c r="N19" s="33" t="s">
        <v>136</v>
      </c>
      <c r="O19" s="35" t="s">
        <v>51</v>
      </c>
      <c r="P19" s="43" t="s">
        <v>98</v>
      </c>
      <c r="Q19" s="80" t="s">
        <v>99</v>
      </c>
      <c r="R19" s="44">
        <v>10</v>
      </c>
      <c r="S19" s="38">
        <v>98250</v>
      </c>
      <c r="T19" s="45">
        <f t="shared" si="0"/>
        <v>982500</v>
      </c>
      <c r="U19" s="45">
        <f t="shared" si="1"/>
        <v>1100400</v>
      </c>
      <c r="V19" s="30"/>
      <c r="W19" s="33">
        <v>2015</v>
      </c>
      <c r="X19" s="30" t="s">
        <v>152</v>
      </c>
      <c r="Y19" s="42"/>
      <c r="Z19" s="42"/>
      <c r="AA19" s="42"/>
      <c r="AB19" s="42"/>
    </row>
    <row r="20" spans="1:28" s="46" customFormat="1" ht="89.25" x14ac:dyDescent="0.25">
      <c r="A20" s="28" t="s">
        <v>92</v>
      </c>
      <c r="B20" s="29" t="s">
        <v>44</v>
      </c>
      <c r="C20" s="75" t="s">
        <v>93</v>
      </c>
      <c r="D20" s="76" t="s">
        <v>94</v>
      </c>
      <c r="E20" s="76" t="s">
        <v>95</v>
      </c>
      <c r="F20" s="31" t="s">
        <v>96</v>
      </c>
      <c r="G20" s="32" t="s">
        <v>62</v>
      </c>
      <c r="H20" s="35">
        <v>0</v>
      </c>
      <c r="I20" s="33">
        <v>471010000</v>
      </c>
      <c r="J20" s="33" t="s">
        <v>45</v>
      </c>
      <c r="K20" s="33" t="s">
        <v>47</v>
      </c>
      <c r="L20" s="30" t="s">
        <v>48</v>
      </c>
      <c r="M20" s="35" t="s">
        <v>49</v>
      </c>
      <c r="N20" s="33" t="s">
        <v>97</v>
      </c>
      <c r="O20" s="35" t="s">
        <v>51</v>
      </c>
      <c r="P20" s="43" t="s">
        <v>98</v>
      </c>
      <c r="Q20" s="77" t="s">
        <v>99</v>
      </c>
      <c r="R20" s="44">
        <v>25</v>
      </c>
      <c r="S20" s="38">
        <v>24750</v>
      </c>
      <c r="T20" s="45">
        <f t="shared" ref="T20:T25" si="2">R20*S20</f>
        <v>618750</v>
      </c>
      <c r="U20" s="45">
        <f t="shared" ref="U20:U25" si="3">T20*1.12</f>
        <v>693000.00000000012</v>
      </c>
      <c r="V20" s="30"/>
      <c r="W20" s="33">
        <v>2015</v>
      </c>
      <c r="X20" s="30" t="s">
        <v>153</v>
      </c>
      <c r="Y20" s="42"/>
      <c r="Z20" s="42"/>
      <c r="AA20" s="42"/>
      <c r="AB20" s="42"/>
    </row>
    <row r="21" spans="1:28" s="46" customFormat="1" ht="76.5" x14ac:dyDescent="0.25">
      <c r="A21" s="28" t="s">
        <v>100</v>
      </c>
      <c r="B21" s="29" t="s">
        <v>44</v>
      </c>
      <c r="C21" s="75" t="s">
        <v>93</v>
      </c>
      <c r="D21" s="76" t="s">
        <v>94</v>
      </c>
      <c r="E21" s="76" t="s">
        <v>95</v>
      </c>
      <c r="F21" s="31" t="s">
        <v>101</v>
      </c>
      <c r="G21" s="32" t="s">
        <v>62</v>
      </c>
      <c r="H21" s="35">
        <v>0</v>
      </c>
      <c r="I21" s="33">
        <v>471010000</v>
      </c>
      <c r="J21" s="33" t="s">
        <v>45</v>
      </c>
      <c r="K21" s="33" t="s">
        <v>47</v>
      </c>
      <c r="L21" s="30" t="s">
        <v>48</v>
      </c>
      <c r="M21" s="35" t="s">
        <v>49</v>
      </c>
      <c r="N21" s="33" t="s">
        <v>97</v>
      </c>
      <c r="O21" s="35" t="s">
        <v>51</v>
      </c>
      <c r="P21" s="43" t="s">
        <v>98</v>
      </c>
      <c r="Q21" s="77" t="s">
        <v>99</v>
      </c>
      <c r="R21" s="44">
        <v>10</v>
      </c>
      <c r="S21" s="38">
        <v>24750</v>
      </c>
      <c r="T21" s="45">
        <f t="shared" si="2"/>
        <v>247500</v>
      </c>
      <c r="U21" s="45">
        <f t="shared" si="3"/>
        <v>277200</v>
      </c>
      <c r="V21" s="30"/>
      <c r="W21" s="33">
        <v>2015</v>
      </c>
      <c r="X21" s="30" t="s">
        <v>153</v>
      </c>
      <c r="Y21" s="42"/>
      <c r="Z21" s="42"/>
      <c r="AA21" s="42"/>
      <c r="AB21" s="42"/>
    </row>
    <row r="22" spans="1:28" s="46" customFormat="1" ht="76.5" x14ac:dyDescent="0.25">
      <c r="A22" s="28" t="s">
        <v>102</v>
      </c>
      <c r="B22" s="29" t="s">
        <v>44</v>
      </c>
      <c r="C22" s="78" t="s">
        <v>103</v>
      </c>
      <c r="D22" s="78" t="s">
        <v>104</v>
      </c>
      <c r="E22" s="78" t="s">
        <v>105</v>
      </c>
      <c r="F22" s="31" t="s">
        <v>106</v>
      </c>
      <c r="G22" s="32" t="s">
        <v>62</v>
      </c>
      <c r="H22" s="35">
        <v>0</v>
      </c>
      <c r="I22" s="33">
        <v>471010000</v>
      </c>
      <c r="J22" s="33" t="s">
        <v>45</v>
      </c>
      <c r="K22" s="30" t="s">
        <v>47</v>
      </c>
      <c r="L22" s="30" t="s">
        <v>48</v>
      </c>
      <c r="M22" s="35" t="s">
        <v>49</v>
      </c>
      <c r="N22" s="33" t="s">
        <v>97</v>
      </c>
      <c r="O22" s="35" t="s">
        <v>51</v>
      </c>
      <c r="P22" s="43" t="s">
        <v>98</v>
      </c>
      <c r="Q22" s="77" t="s">
        <v>99</v>
      </c>
      <c r="R22" s="44">
        <v>65</v>
      </c>
      <c r="S22" s="38">
        <v>15000</v>
      </c>
      <c r="T22" s="45">
        <f t="shared" si="2"/>
        <v>975000</v>
      </c>
      <c r="U22" s="45">
        <f t="shared" si="3"/>
        <v>1092000</v>
      </c>
      <c r="V22" s="30"/>
      <c r="W22" s="33">
        <v>2015</v>
      </c>
      <c r="X22" s="30" t="s">
        <v>153</v>
      </c>
      <c r="Y22" s="42"/>
      <c r="Z22" s="42"/>
      <c r="AA22" s="42"/>
      <c r="AB22" s="42"/>
    </row>
    <row r="23" spans="1:28" s="46" customFormat="1" ht="76.5" x14ac:dyDescent="0.25">
      <c r="A23" s="28" t="s">
        <v>107</v>
      </c>
      <c r="B23" s="29" t="s">
        <v>44</v>
      </c>
      <c r="C23" s="78" t="s">
        <v>108</v>
      </c>
      <c r="D23" s="78" t="s">
        <v>109</v>
      </c>
      <c r="E23" s="78" t="s">
        <v>110</v>
      </c>
      <c r="F23" s="31" t="s">
        <v>111</v>
      </c>
      <c r="G23" s="32" t="s">
        <v>62</v>
      </c>
      <c r="H23" s="35">
        <v>0</v>
      </c>
      <c r="I23" s="33">
        <v>471010000</v>
      </c>
      <c r="J23" s="33" t="s">
        <v>45</v>
      </c>
      <c r="K23" s="33" t="s">
        <v>47</v>
      </c>
      <c r="L23" s="30" t="s">
        <v>48</v>
      </c>
      <c r="M23" s="35" t="s">
        <v>49</v>
      </c>
      <c r="N23" s="33" t="s">
        <v>97</v>
      </c>
      <c r="O23" s="35" t="s">
        <v>51</v>
      </c>
      <c r="P23" s="43" t="s">
        <v>112</v>
      </c>
      <c r="Q23" s="77" t="s">
        <v>113</v>
      </c>
      <c r="R23" s="44">
        <v>50</v>
      </c>
      <c r="S23" s="38">
        <v>225</v>
      </c>
      <c r="T23" s="45">
        <f t="shared" si="2"/>
        <v>11250</v>
      </c>
      <c r="U23" s="45">
        <f t="shared" si="3"/>
        <v>12600.000000000002</v>
      </c>
      <c r="V23" s="30"/>
      <c r="W23" s="33">
        <v>2015</v>
      </c>
      <c r="X23" s="30" t="s">
        <v>153</v>
      </c>
      <c r="Y23" s="42"/>
      <c r="Z23" s="42"/>
      <c r="AA23" s="42"/>
      <c r="AB23" s="42"/>
    </row>
    <row r="24" spans="1:28" s="46" customFormat="1" ht="76.5" x14ac:dyDescent="0.25">
      <c r="A24" s="28" t="s">
        <v>114</v>
      </c>
      <c r="B24" s="29" t="s">
        <v>44</v>
      </c>
      <c r="C24" s="78" t="s">
        <v>115</v>
      </c>
      <c r="D24" s="78" t="s">
        <v>116</v>
      </c>
      <c r="E24" s="78" t="s">
        <v>117</v>
      </c>
      <c r="F24" s="31" t="s">
        <v>118</v>
      </c>
      <c r="G24" s="32" t="s">
        <v>62</v>
      </c>
      <c r="H24" s="35">
        <v>0</v>
      </c>
      <c r="I24" s="33">
        <v>471010000</v>
      </c>
      <c r="J24" s="33" t="s">
        <v>45</v>
      </c>
      <c r="K24" s="30" t="s">
        <v>47</v>
      </c>
      <c r="L24" s="30" t="s">
        <v>48</v>
      </c>
      <c r="M24" s="35" t="s">
        <v>49</v>
      </c>
      <c r="N24" s="33" t="s">
        <v>97</v>
      </c>
      <c r="O24" s="35" t="s">
        <v>51</v>
      </c>
      <c r="P24" s="43" t="s">
        <v>98</v>
      </c>
      <c r="Q24" s="77" t="s">
        <v>99</v>
      </c>
      <c r="R24" s="44">
        <v>36</v>
      </c>
      <c r="S24" s="38">
        <v>4600</v>
      </c>
      <c r="T24" s="45">
        <f t="shared" si="2"/>
        <v>165600</v>
      </c>
      <c r="U24" s="45">
        <f t="shared" si="3"/>
        <v>185472.00000000003</v>
      </c>
      <c r="V24" s="30"/>
      <c r="W24" s="33">
        <v>2015</v>
      </c>
      <c r="X24" s="30" t="s">
        <v>153</v>
      </c>
      <c r="Y24" s="42"/>
      <c r="Z24" s="42"/>
      <c r="AA24" s="42"/>
      <c r="AB24" s="42"/>
    </row>
    <row r="25" spans="1:28" s="46" customFormat="1" ht="76.5" x14ac:dyDescent="0.25">
      <c r="A25" s="28" t="s">
        <v>119</v>
      </c>
      <c r="B25" s="29" t="s">
        <v>44</v>
      </c>
      <c r="C25" s="75" t="s">
        <v>120</v>
      </c>
      <c r="D25" s="76" t="s">
        <v>121</v>
      </c>
      <c r="E25" s="76" t="s">
        <v>122</v>
      </c>
      <c r="F25" s="31" t="s">
        <v>123</v>
      </c>
      <c r="G25" s="32" t="s">
        <v>62</v>
      </c>
      <c r="H25" s="35">
        <v>0</v>
      </c>
      <c r="I25" s="33">
        <v>471010000</v>
      </c>
      <c r="J25" s="33" t="s">
        <v>45</v>
      </c>
      <c r="K25" s="33" t="s">
        <v>47</v>
      </c>
      <c r="L25" s="30" t="s">
        <v>48</v>
      </c>
      <c r="M25" s="35" t="s">
        <v>49</v>
      </c>
      <c r="N25" s="33" t="s">
        <v>97</v>
      </c>
      <c r="O25" s="35" t="s">
        <v>51</v>
      </c>
      <c r="P25" s="43" t="s">
        <v>98</v>
      </c>
      <c r="Q25" s="77" t="s">
        <v>99</v>
      </c>
      <c r="R25" s="44">
        <v>300</v>
      </c>
      <c r="S25" s="38">
        <v>210</v>
      </c>
      <c r="T25" s="45">
        <f t="shared" si="2"/>
        <v>63000</v>
      </c>
      <c r="U25" s="45">
        <f t="shared" si="3"/>
        <v>70560</v>
      </c>
      <c r="V25" s="30"/>
      <c r="W25" s="33">
        <v>2015</v>
      </c>
      <c r="X25" s="30" t="s">
        <v>153</v>
      </c>
      <c r="Y25" s="42"/>
      <c r="Z25" s="42"/>
      <c r="AA25" s="42"/>
      <c r="AB25" s="42"/>
    </row>
    <row r="26" spans="1:28" s="34" customFormat="1" x14ac:dyDescent="0.2">
      <c r="A26" s="25" t="s">
        <v>30</v>
      </c>
      <c r="B26" s="39"/>
      <c r="C26" s="30"/>
      <c r="D26" s="29"/>
      <c r="E26" s="31"/>
      <c r="F26" s="31"/>
      <c r="G26" s="32"/>
      <c r="H26" s="32"/>
      <c r="I26" s="32"/>
      <c r="J26" s="33"/>
      <c r="K26" s="33"/>
      <c r="L26" s="35"/>
      <c r="M26" s="32"/>
      <c r="N26" s="32"/>
      <c r="O26" s="32"/>
      <c r="P26" s="30"/>
      <c r="Q26" s="36"/>
      <c r="R26" s="37"/>
      <c r="S26" s="38"/>
      <c r="T26" s="40">
        <f>SUM(T17:T25)</f>
        <v>7493475</v>
      </c>
      <c r="U26" s="41">
        <f>SUM(U17:U25)</f>
        <v>8392692</v>
      </c>
      <c r="V26" s="30"/>
      <c r="W26" s="33"/>
      <c r="X26" s="30"/>
    </row>
    <row r="27" spans="1:28" s="10" customFormat="1" x14ac:dyDescent="0.25">
      <c r="A27" s="4" t="s">
        <v>26</v>
      </c>
      <c r="B27" s="5"/>
      <c r="C27" s="6"/>
      <c r="D27" s="1"/>
      <c r="E27" s="6"/>
      <c r="F27" s="1"/>
      <c r="G27" s="2"/>
      <c r="H27" s="2"/>
      <c r="I27" s="2"/>
      <c r="J27" s="2"/>
      <c r="K27" s="7"/>
      <c r="L27" s="2"/>
      <c r="M27" s="2"/>
      <c r="N27" s="2"/>
      <c r="O27" s="2"/>
      <c r="P27" s="8"/>
      <c r="Q27" s="6"/>
      <c r="R27" s="8"/>
      <c r="S27" s="9"/>
      <c r="T27" s="3"/>
      <c r="U27" s="3"/>
      <c r="V27" s="6"/>
      <c r="W27" s="2"/>
      <c r="X27" s="6"/>
    </row>
    <row r="28" spans="1:28" s="10" customFormat="1" x14ac:dyDescent="0.25">
      <c r="A28" s="24" t="s">
        <v>52</v>
      </c>
      <c r="B28" s="5"/>
      <c r="C28" s="6"/>
      <c r="D28" s="1"/>
      <c r="E28" s="6"/>
      <c r="F28" s="1"/>
      <c r="G28" s="2"/>
      <c r="H28" s="2"/>
      <c r="I28" s="2"/>
      <c r="J28" s="2"/>
      <c r="K28" s="7"/>
      <c r="L28" s="2"/>
      <c r="M28" s="2"/>
      <c r="N28" s="2"/>
      <c r="O28" s="2"/>
      <c r="P28" s="8"/>
      <c r="Q28" s="6"/>
      <c r="R28" s="8"/>
      <c r="S28" s="9"/>
      <c r="T28" s="3"/>
      <c r="U28" s="3"/>
      <c r="V28" s="6"/>
      <c r="W28" s="2"/>
      <c r="X28" s="6"/>
    </row>
    <row r="29" spans="1:28" s="46" customFormat="1" ht="76.5" x14ac:dyDescent="0.25">
      <c r="A29" s="28" t="s">
        <v>135</v>
      </c>
      <c r="B29" s="29" t="s">
        <v>44</v>
      </c>
      <c r="C29" s="67" t="s">
        <v>131</v>
      </c>
      <c r="D29" s="67" t="s">
        <v>132</v>
      </c>
      <c r="E29" s="67" t="s">
        <v>133</v>
      </c>
      <c r="F29" s="31" t="s">
        <v>132</v>
      </c>
      <c r="G29" s="32" t="s">
        <v>46</v>
      </c>
      <c r="H29" s="35">
        <v>50</v>
      </c>
      <c r="I29" s="33">
        <v>471010000</v>
      </c>
      <c r="J29" s="33" t="s">
        <v>45</v>
      </c>
      <c r="K29" s="33" t="s">
        <v>134</v>
      </c>
      <c r="L29" s="35" t="s">
        <v>48</v>
      </c>
      <c r="M29" s="35" t="s">
        <v>49</v>
      </c>
      <c r="N29" s="79" t="s">
        <v>136</v>
      </c>
      <c r="O29" s="35" t="s">
        <v>55</v>
      </c>
      <c r="P29" s="43" t="s">
        <v>98</v>
      </c>
      <c r="Q29" s="80" t="s">
        <v>99</v>
      </c>
      <c r="R29" s="44">
        <v>650</v>
      </c>
      <c r="S29" s="38">
        <v>6687.5</v>
      </c>
      <c r="T29" s="45">
        <f t="shared" ref="T29:T31" si="4">R29*S29</f>
        <v>4346875</v>
      </c>
      <c r="U29" s="45">
        <f t="shared" ref="U29:U31" si="5">T29*1.12</f>
        <v>4868500</v>
      </c>
      <c r="V29" s="30" t="s">
        <v>54</v>
      </c>
      <c r="W29" s="33">
        <v>2015</v>
      </c>
      <c r="X29" s="30"/>
      <c r="Y29" s="42"/>
      <c r="Z29" s="42"/>
      <c r="AA29" s="42"/>
      <c r="AB29" s="42"/>
    </row>
    <row r="30" spans="1:28" s="46" customFormat="1" ht="76.5" x14ac:dyDescent="0.25">
      <c r="A30" s="28" t="s">
        <v>144</v>
      </c>
      <c r="B30" s="29" t="s">
        <v>44</v>
      </c>
      <c r="C30" s="30" t="s">
        <v>139</v>
      </c>
      <c r="D30" s="30" t="s">
        <v>140</v>
      </c>
      <c r="E30" s="30" t="s">
        <v>141</v>
      </c>
      <c r="F30" s="30" t="s">
        <v>141</v>
      </c>
      <c r="G30" s="32" t="s">
        <v>62</v>
      </c>
      <c r="H30" s="35">
        <v>0</v>
      </c>
      <c r="I30" s="33">
        <v>471010000</v>
      </c>
      <c r="J30" s="33" t="s">
        <v>45</v>
      </c>
      <c r="K30" s="33" t="s">
        <v>134</v>
      </c>
      <c r="L30" s="35" t="s">
        <v>48</v>
      </c>
      <c r="M30" s="35" t="s">
        <v>49</v>
      </c>
      <c r="N30" s="33" t="s">
        <v>136</v>
      </c>
      <c r="O30" s="35" t="s">
        <v>51</v>
      </c>
      <c r="P30" s="43" t="s">
        <v>142</v>
      </c>
      <c r="Q30" s="80" t="s">
        <v>143</v>
      </c>
      <c r="R30" s="44">
        <v>200</v>
      </c>
      <c r="S30" s="38">
        <v>415</v>
      </c>
      <c r="T30" s="45">
        <f t="shared" si="4"/>
        <v>83000</v>
      </c>
      <c r="U30" s="45">
        <f t="shared" si="5"/>
        <v>92960.000000000015</v>
      </c>
      <c r="V30" s="30"/>
      <c r="W30" s="33">
        <v>2015</v>
      </c>
      <c r="X30" s="30"/>
      <c r="Y30" s="42"/>
      <c r="Z30" s="42"/>
      <c r="AA30" s="42"/>
      <c r="AB30" s="42"/>
    </row>
    <row r="31" spans="1:28" s="46" customFormat="1" ht="76.5" x14ac:dyDescent="0.25">
      <c r="A31" s="28" t="s">
        <v>151</v>
      </c>
      <c r="B31" s="29" t="s">
        <v>44</v>
      </c>
      <c r="C31" s="67" t="s">
        <v>146</v>
      </c>
      <c r="D31" s="67" t="s">
        <v>147</v>
      </c>
      <c r="E31" s="67" t="s">
        <v>148</v>
      </c>
      <c r="F31" s="67" t="s">
        <v>149</v>
      </c>
      <c r="G31" s="32" t="s">
        <v>62</v>
      </c>
      <c r="H31" s="35">
        <v>0</v>
      </c>
      <c r="I31" s="33">
        <v>471010000</v>
      </c>
      <c r="J31" s="33" t="s">
        <v>45</v>
      </c>
      <c r="K31" s="33" t="s">
        <v>134</v>
      </c>
      <c r="L31" s="35" t="s">
        <v>48</v>
      </c>
      <c r="M31" s="35" t="s">
        <v>49</v>
      </c>
      <c r="N31" s="33" t="s">
        <v>136</v>
      </c>
      <c r="O31" s="35" t="s">
        <v>51</v>
      </c>
      <c r="P31" s="43" t="s">
        <v>98</v>
      </c>
      <c r="Q31" s="80" t="s">
        <v>99</v>
      </c>
      <c r="R31" s="44">
        <v>10</v>
      </c>
      <c r="S31" s="38">
        <v>98250</v>
      </c>
      <c r="T31" s="45">
        <f t="shared" si="4"/>
        <v>982500</v>
      </c>
      <c r="U31" s="45">
        <f t="shared" si="5"/>
        <v>1100400</v>
      </c>
      <c r="V31" s="30"/>
      <c r="W31" s="33">
        <v>2015</v>
      </c>
      <c r="X31" s="30"/>
      <c r="Y31" s="42"/>
      <c r="Z31" s="42"/>
      <c r="AA31" s="42"/>
      <c r="AB31" s="42"/>
    </row>
    <row r="32" spans="1:28" s="46" customFormat="1" ht="89.25" x14ac:dyDescent="0.25">
      <c r="A32" s="28" t="s">
        <v>124</v>
      </c>
      <c r="B32" s="29" t="s">
        <v>44</v>
      </c>
      <c r="C32" s="75" t="s">
        <v>93</v>
      </c>
      <c r="D32" s="76" t="s">
        <v>94</v>
      </c>
      <c r="E32" s="76" t="s">
        <v>95</v>
      </c>
      <c r="F32" s="31" t="s">
        <v>96</v>
      </c>
      <c r="G32" s="32" t="s">
        <v>62</v>
      </c>
      <c r="H32" s="35">
        <v>0</v>
      </c>
      <c r="I32" s="33">
        <v>471010000</v>
      </c>
      <c r="J32" s="33" t="s">
        <v>45</v>
      </c>
      <c r="K32" s="32" t="s">
        <v>91</v>
      </c>
      <c r="L32" s="30" t="s">
        <v>48</v>
      </c>
      <c r="M32" s="35" t="s">
        <v>49</v>
      </c>
      <c r="N32" s="33" t="s">
        <v>97</v>
      </c>
      <c r="O32" s="35" t="s">
        <v>51</v>
      </c>
      <c r="P32" s="43" t="s">
        <v>98</v>
      </c>
      <c r="Q32" s="77" t="s">
        <v>99</v>
      </c>
      <c r="R32" s="44">
        <v>15</v>
      </c>
      <c r="S32" s="38">
        <v>24750</v>
      </c>
      <c r="T32" s="45">
        <f t="shared" ref="T32:T37" si="6">R32*S32</f>
        <v>371250</v>
      </c>
      <c r="U32" s="45">
        <f t="shared" ref="U32:U37" si="7">T32*1.12</f>
        <v>415800.00000000006</v>
      </c>
      <c r="V32" s="30"/>
      <c r="W32" s="33">
        <v>2015</v>
      </c>
      <c r="X32" s="30"/>
      <c r="Y32" s="42"/>
      <c r="Z32" s="42"/>
      <c r="AA32" s="42"/>
      <c r="AB32" s="42"/>
    </row>
    <row r="33" spans="1:28" s="46" customFormat="1" ht="76.5" x14ac:dyDescent="0.25">
      <c r="A33" s="28" t="s">
        <v>125</v>
      </c>
      <c r="B33" s="29" t="s">
        <v>44</v>
      </c>
      <c r="C33" s="75" t="s">
        <v>93</v>
      </c>
      <c r="D33" s="76" t="s">
        <v>94</v>
      </c>
      <c r="E33" s="76" t="s">
        <v>95</v>
      </c>
      <c r="F33" s="31" t="s">
        <v>101</v>
      </c>
      <c r="G33" s="32" t="s">
        <v>62</v>
      </c>
      <c r="H33" s="35">
        <v>0</v>
      </c>
      <c r="I33" s="33">
        <v>471010000</v>
      </c>
      <c r="J33" s="33" t="s">
        <v>45</v>
      </c>
      <c r="K33" s="32" t="s">
        <v>91</v>
      </c>
      <c r="L33" s="30" t="s">
        <v>48</v>
      </c>
      <c r="M33" s="35" t="s">
        <v>49</v>
      </c>
      <c r="N33" s="33" t="s">
        <v>97</v>
      </c>
      <c r="O33" s="35" t="s">
        <v>51</v>
      </c>
      <c r="P33" s="43" t="s">
        <v>98</v>
      </c>
      <c r="Q33" s="77" t="s">
        <v>99</v>
      </c>
      <c r="R33" s="44">
        <v>3</v>
      </c>
      <c r="S33" s="38">
        <v>24750</v>
      </c>
      <c r="T33" s="45">
        <f t="shared" si="6"/>
        <v>74250</v>
      </c>
      <c r="U33" s="45">
        <f t="shared" si="7"/>
        <v>83160.000000000015</v>
      </c>
      <c r="V33" s="30"/>
      <c r="W33" s="33">
        <v>2015</v>
      </c>
      <c r="X33" s="30"/>
      <c r="Y33" s="42"/>
      <c r="Z33" s="42"/>
      <c r="AA33" s="42"/>
      <c r="AB33" s="42"/>
    </row>
    <row r="34" spans="1:28" s="46" customFormat="1" ht="76.5" x14ac:dyDescent="0.25">
      <c r="A34" s="28" t="s">
        <v>126</v>
      </c>
      <c r="B34" s="29" t="s">
        <v>44</v>
      </c>
      <c r="C34" s="78" t="s">
        <v>103</v>
      </c>
      <c r="D34" s="78" t="s">
        <v>104</v>
      </c>
      <c r="E34" s="78" t="s">
        <v>105</v>
      </c>
      <c r="F34" s="31" t="s">
        <v>106</v>
      </c>
      <c r="G34" s="32" t="s">
        <v>62</v>
      </c>
      <c r="H34" s="35">
        <v>0</v>
      </c>
      <c r="I34" s="33">
        <v>471010000</v>
      </c>
      <c r="J34" s="33" t="s">
        <v>45</v>
      </c>
      <c r="K34" s="32" t="s">
        <v>91</v>
      </c>
      <c r="L34" s="30" t="s">
        <v>48</v>
      </c>
      <c r="M34" s="35" t="s">
        <v>49</v>
      </c>
      <c r="N34" s="33" t="s">
        <v>97</v>
      </c>
      <c r="O34" s="35" t="s">
        <v>51</v>
      </c>
      <c r="P34" s="43" t="s">
        <v>98</v>
      </c>
      <c r="Q34" s="77" t="s">
        <v>99</v>
      </c>
      <c r="R34" s="44">
        <v>30</v>
      </c>
      <c r="S34" s="38">
        <v>15000</v>
      </c>
      <c r="T34" s="45">
        <f t="shared" si="6"/>
        <v>450000</v>
      </c>
      <c r="U34" s="45">
        <f t="shared" si="7"/>
        <v>504000.00000000006</v>
      </c>
      <c r="V34" s="30"/>
      <c r="W34" s="33">
        <v>2015</v>
      </c>
      <c r="X34" s="30"/>
      <c r="Y34" s="42"/>
      <c r="Z34" s="42"/>
      <c r="AA34" s="42"/>
      <c r="AB34" s="42"/>
    </row>
    <row r="35" spans="1:28" s="46" customFormat="1" ht="76.5" x14ac:dyDescent="0.25">
      <c r="A35" s="28" t="s">
        <v>127</v>
      </c>
      <c r="B35" s="29" t="s">
        <v>44</v>
      </c>
      <c r="C35" s="78" t="s">
        <v>108</v>
      </c>
      <c r="D35" s="78" t="s">
        <v>109</v>
      </c>
      <c r="E35" s="78" t="s">
        <v>110</v>
      </c>
      <c r="F35" s="31" t="s">
        <v>111</v>
      </c>
      <c r="G35" s="32" t="s">
        <v>62</v>
      </c>
      <c r="H35" s="35">
        <v>0</v>
      </c>
      <c r="I35" s="33">
        <v>471010000</v>
      </c>
      <c r="J35" s="33" t="s">
        <v>45</v>
      </c>
      <c r="K35" s="32" t="s">
        <v>91</v>
      </c>
      <c r="L35" s="30" t="s">
        <v>48</v>
      </c>
      <c r="M35" s="35" t="s">
        <v>49</v>
      </c>
      <c r="N35" s="33" t="s">
        <v>97</v>
      </c>
      <c r="O35" s="35" t="s">
        <v>51</v>
      </c>
      <c r="P35" s="43" t="s">
        <v>112</v>
      </c>
      <c r="Q35" s="77" t="s">
        <v>113</v>
      </c>
      <c r="R35" s="44">
        <v>30</v>
      </c>
      <c r="S35" s="38">
        <v>225</v>
      </c>
      <c r="T35" s="45">
        <f t="shared" si="6"/>
        <v>6750</v>
      </c>
      <c r="U35" s="45">
        <f t="shared" si="7"/>
        <v>7560.0000000000009</v>
      </c>
      <c r="V35" s="30"/>
      <c r="W35" s="33">
        <v>2015</v>
      </c>
      <c r="X35" s="30"/>
      <c r="Y35" s="42"/>
      <c r="Z35" s="42"/>
      <c r="AA35" s="42"/>
      <c r="AB35" s="42"/>
    </row>
    <row r="36" spans="1:28" s="46" customFormat="1" ht="76.5" x14ac:dyDescent="0.25">
      <c r="A36" s="28" t="s">
        <v>128</v>
      </c>
      <c r="B36" s="29" t="s">
        <v>44</v>
      </c>
      <c r="C36" s="78" t="s">
        <v>115</v>
      </c>
      <c r="D36" s="78" t="s">
        <v>116</v>
      </c>
      <c r="E36" s="78" t="s">
        <v>117</v>
      </c>
      <c r="F36" s="31" t="s">
        <v>118</v>
      </c>
      <c r="G36" s="32" t="s">
        <v>62</v>
      </c>
      <c r="H36" s="35">
        <v>0</v>
      </c>
      <c r="I36" s="33">
        <v>471010000</v>
      </c>
      <c r="J36" s="33" t="s">
        <v>45</v>
      </c>
      <c r="K36" s="32" t="s">
        <v>91</v>
      </c>
      <c r="L36" s="30" t="s">
        <v>48</v>
      </c>
      <c r="M36" s="35" t="s">
        <v>49</v>
      </c>
      <c r="N36" s="33" t="s">
        <v>97</v>
      </c>
      <c r="O36" s="35" t="s">
        <v>51</v>
      </c>
      <c r="P36" s="43" t="s">
        <v>98</v>
      </c>
      <c r="Q36" s="77" t="s">
        <v>99</v>
      </c>
      <c r="R36" s="44">
        <v>10</v>
      </c>
      <c r="S36" s="38">
        <v>4600</v>
      </c>
      <c r="T36" s="45">
        <f t="shared" si="6"/>
        <v>46000</v>
      </c>
      <c r="U36" s="45">
        <f t="shared" si="7"/>
        <v>51520.000000000007</v>
      </c>
      <c r="V36" s="30"/>
      <c r="W36" s="33">
        <v>2015</v>
      </c>
      <c r="X36" s="30"/>
      <c r="Y36" s="42"/>
      <c r="Z36" s="42"/>
      <c r="AA36" s="42"/>
      <c r="AB36" s="42"/>
    </row>
    <row r="37" spans="1:28" s="46" customFormat="1" ht="76.5" x14ac:dyDescent="0.25">
      <c r="A37" s="28" t="s">
        <v>129</v>
      </c>
      <c r="B37" s="29" t="s">
        <v>44</v>
      </c>
      <c r="C37" s="75" t="s">
        <v>120</v>
      </c>
      <c r="D37" s="76" t="s">
        <v>121</v>
      </c>
      <c r="E37" s="76" t="s">
        <v>122</v>
      </c>
      <c r="F37" s="31" t="s">
        <v>123</v>
      </c>
      <c r="G37" s="32" t="s">
        <v>62</v>
      </c>
      <c r="H37" s="35">
        <v>0</v>
      </c>
      <c r="I37" s="33">
        <v>471010000</v>
      </c>
      <c r="J37" s="33" t="s">
        <v>45</v>
      </c>
      <c r="K37" s="32" t="s">
        <v>91</v>
      </c>
      <c r="L37" s="30" t="s">
        <v>48</v>
      </c>
      <c r="M37" s="35" t="s">
        <v>49</v>
      </c>
      <c r="N37" s="33" t="s">
        <v>97</v>
      </c>
      <c r="O37" s="35" t="s">
        <v>51</v>
      </c>
      <c r="P37" s="43" t="s">
        <v>98</v>
      </c>
      <c r="Q37" s="77" t="s">
        <v>99</v>
      </c>
      <c r="R37" s="44">
        <v>50</v>
      </c>
      <c r="S37" s="38">
        <v>210</v>
      </c>
      <c r="T37" s="45">
        <f t="shared" si="6"/>
        <v>10500</v>
      </c>
      <c r="U37" s="45">
        <f t="shared" si="7"/>
        <v>11760.000000000002</v>
      </c>
      <c r="V37" s="30"/>
      <c r="W37" s="33">
        <v>2015</v>
      </c>
      <c r="X37" s="30"/>
      <c r="Y37" s="42"/>
      <c r="Z37" s="42"/>
      <c r="AA37" s="42"/>
      <c r="AB37" s="42"/>
    </row>
    <row r="38" spans="1:28" s="34" customFormat="1" x14ac:dyDescent="0.2">
      <c r="A38" s="25" t="s">
        <v>30</v>
      </c>
      <c r="B38" s="39"/>
      <c r="C38" s="30"/>
      <c r="D38" s="29"/>
      <c r="E38" s="31"/>
      <c r="F38" s="31"/>
      <c r="G38" s="32"/>
      <c r="H38" s="32"/>
      <c r="I38" s="32"/>
      <c r="J38" s="33"/>
      <c r="K38" s="33"/>
      <c r="L38" s="35"/>
      <c r="M38" s="32"/>
      <c r="N38" s="32"/>
      <c r="O38" s="32"/>
      <c r="P38" s="30"/>
      <c r="Q38" s="36"/>
      <c r="R38" s="37"/>
      <c r="S38" s="38"/>
      <c r="T38" s="40">
        <f>SUM(T29:T37)</f>
        <v>6371125</v>
      </c>
      <c r="U38" s="41">
        <f>SUM(U29:U37)</f>
        <v>7135660</v>
      </c>
      <c r="V38" s="30"/>
      <c r="W38" s="33"/>
      <c r="X38" s="30"/>
    </row>
    <row r="39" spans="1:28" s="10" customFormat="1" x14ac:dyDescent="0.25">
      <c r="A39" s="4" t="s">
        <v>29</v>
      </c>
      <c r="B39" s="5"/>
      <c r="C39" s="6"/>
      <c r="D39" s="1"/>
      <c r="E39" s="6"/>
      <c r="F39" s="1"/>
      <c r="G39" s="2"/>
      <c r="H39" s="2"/>
      <c r="I39" s="2"/>
      <c r="J39" s="2"/>
      <c r="K39" s="7"/>
      <c r="L39" s="2"/>
      <c r="M39" s="2"/>
      <c r="N39" s="2"/>
      <c r="O39" s="2"/>
      <c r="P39" s="8"/>
      <c r="Q39" s="6"/>
      <c r="R39" s="8"/>
      <c r="S39" s="9"/>
      <c r="T39" s="3"/>
      <c r="U39" s="3"/>
      <c r="V39" s="6"/>
      <c r="W39" s="2"/>
      <c r="X39" s="6"/>
    </row>
    <row r="40" spans="1:28" s="10" customFormat="1" x14ac:dyDescent="0.25">
      <c r="A40" s="24" t="s">
        <v>67</v>
      </c>
      <c r="B40" s="5"/>
      <c r="C40" s="6"/>
      <c r="D40" s="1"/>
      <c r="E40" s="6"/>
      <c r="F40" s="1"/>
      <c r="G40" s="2"/>
      <c r="H40" s="2"/>
      <c r="I40" s="2"/>
      <c r="J40" s="2"/>
      <c r="K40" s="7"/>
      <c r="L40" s="2"/>
      <c r="M40" s="2"/>
      <c r="N40" s="2"/>
      <c r="O40" s="2"/>
      <c r="P40" s="8"/>
      <c r="Q40" s="6"/>
      <c r="R40" s="8"/>
      <c r="S40" s="9"/>
      <c r="T40" s="3"/>
      <c r="U40" s="3"/>
      <c r="V40" s="6"/>
      <c r="W40" s="2"/>
      <c r="X40" s="6"/>
    </row>
    <row r="41" spans="1:28" s="74" customFormat="1" ht="72" customHeight="1" x14ac:dyDescent="0.25">
      <c r="A41" s="65" t="s">
        <v>74</v>
      </c>
      <c r="B41" s="71" t="s">
        <v>44</v>
      </c>
      <c r="C41" s="30" t="s">
        <v>75</v>
      </c>
      <c r="D41" s="68" t="s">
        <v>76</v>
      </c>
      <c r="E41" s="68" t="s">
        <v>76</v>
      </c>
      <c r="F41" s="68" t="s">
        <v>77</v>
      </c>
      <c r="G41" s="30" t="s">
        <v>78</v>
      </c>
      <c r="H41" s="30">
        <v>50</v>
      </c>
      <c r="I41" s="33">
        <v>471010000</v>
      </c>
      <c r="J41" s="33" t="s">
        <v>45</v>
      </c>
      <c r="K41" s="35" t="s">
        <v>79</v>
      </c>
      <c r="L41" s="30" t="s">
        <v>80</v>
      </c>
      <c r="M41" s="30"/>
      <c r="N41" s="35" t="s">
        <v>81</v>
      </c>
      <c r="O41" s="30" t="s">
        <v>82</v>
      </c>
      <c r="P41" s="30"/>
      <c r="Q41" s="72"/>
      <c r="R41" s="73"/>
      <c r="S41" s="73"/>
      <c r="T41" s="45">
        <v>8711046</v>
      </c>
      <c r="U41" s="45">
        <f t="shared" ref="U41:U42" si="8">T41*1.12</f>
        <v>9756371.5200000014</v>
      </c>
      <c r="V41" s="30"/>
      <c r="W41" s="33">
        <v>2015</v>
      </c>
      <c r="X41" s="30" t="s">
        <v>88</v>
      </c>
      <c r="Y41" s="42"/>
      <c r="Z41" s="42"/>
    </row>
    <row r="42" spans="1:28" s="46" customFormat="1" ht="89.25" x14ac:dyDescent="0.25">
      <c r="A42" s="65" t="s">
        <v>58</v>
      </c>
      <c r="B42" s="66" t="s">
        <v>44</v>
      </c>
      <c r="C42" s="67" t="s">
        <v>59</v>
      </c>
      <c r="D42" s="67" t="s">
        <v>60</v>
      </c>
      <c r="E42" s="67" t="s">
        <v>61</v>
      </c>
      <c r="F42" s="67" t="s">
        <v>61</v>
      </c>
      <c r="G42" s="33" t="s">
        <v>62</v>
      </c>
      <c r="H42" s="68">
        <v>90</v>
      </c>
      <c r="I42" s="33">
        <v>471010000</v>
      </c>
      <c r="J42" s="33" t="s">
        <v>45</v>
      </c>
      <c r="K42" s="69" t="s">
        <v>63</v>
      </c>
      <c r="L42" s="35" t="s">
        <v>64</v>
      </c>
      <c r="M42" s="30"/>
      <c r="N42" s="32" t="s">
        <v>65</v>
      </c>
      <c r="O42" s="35" t="s">
        <v>66</v>
      </c>
      <c r="P42" s="43"/>
      <c r="Q42" s="30"/>
      <c r="R42" s="30"/>
      <c r="S42" s="30"/>
      <c r="T42" s="70">
        <v>16712707.060000001</v>
      </c>
      <c r="U42" s="45">
        <f t="shared" si="8"/>
        <v>18718231.907200001</v>
      </c>
      <c r="V42" s="30"/>
      <c r="W42" s="33">
        <v>2015</v>
      </c>
      <c r="X42" s="30" t="s">
        <v>73</v>
      </c>
      <c r="Y42" s="42"/>
      <c r="Z42" s="42"/>
    </row>
    <row r="43" spans="1:28" s="34" customFormat="1" x14ac:dyDescent="0.2">
      <c r="A43" s="25" t="s">
        <v>30</v>
      </c>
      <c r="B43" s="39"/>
      <c r="C43" s="30"/>
      <c r="D43" s="29"/>
      <c r="E43" s="31"/>
      <c r="F43" s="31"/>
      <c r="G43" s="32"/>
      <c r="H43" s="32"/>
      <c r="I43" s="32"/>
      <c r="J43" s="33"/>
      <c r="K43" s="33"/>
      <c r="L43" s="35"/>
      <c r="M43" s="32"/>
      <c r="N43" s="32"/>
      <c r="O43" s="32"/>
      <c r="P43" s="30"/>
      <c r="Q43" s="36"/>
      <c r="R43" s="37"/>
      <c r="S43" s="38"/>
      <c r="T43" s="40">
        <f>SUM(T41:T42)</f>
        <v>25423753.060000002</v>
      </c>
      <c r="U43" s="41">
        <f>SUM(U41:U42)</f>
        <v>28474603.427200004</v>
      </c>
      <c r="V43" s="30"/>
      <c r="W43" s="33"/>
      <c r="X43" s="30"/>
    </row>
    <row r="44" spans="1:28" s="10" customFormat="1" x14ac:dyDescent="0.25">
      <c r="A44" s="4" t="s">
        <v>26</v>
      </c>
      <c r="B44" s="5"/>
      <c r="C44" s="6"/>
      <c r="D44" s="1"/>
      <c r="E44" s="6"/>
      <c r="F44" s="1"/>
      <c r="G44" s="2"/>
      <c r="H44" s="2"/>
      <c r="I44" s="2"/>
      <c r="J44" s="2"/>
      <c r="K44" s="7"/>
      <c r="L44" s="2"/>
      <c r="M44" s="2"/>
      <c r="N44" s="2"/>
      <c r="O44" s="2"/>
      <c r="P44" s="8"/>
      <c r="Q44" s="6"/>
      <c r="R44" s="8"/>
      <c r="S44" s="9"/>
      <c r="T44" s="3"/>
      <c r="U44" s="3"/>
      <c r="V44" s="6"/>
      <c r="W44" s="2"/>
      <c r="X44" s="6"/>
    </row>
    <row r="45" spans="1:28" s="10" customFormat="1" x14ac:dyDescent="0.25">
      <c r="A45" s="24" t="s">
        <v>67</v>
      </c>
      <c r="B45" s="5"/>
      <c r="C45" s="6"/>
      <c r="D45" s="1"/>
      <c r="E45" s="6"/>
      <c r="F45" s="1"/>
      <c r="G45" s="2"/>
      <c r="H45" s="2"/>
      <c r="I45" s="2"/>
      <c r="J45" s="2"/>
      <c r="K45" s="7"/>
      <c r="L45" s="2"/>
      <c r="M45" s="2"/>
      <c r="N45" s="2"/>
      <c r="O45" s="2"/>
      <c r="P45" s="8"/>
      <c r="Q45" s="6"/>
      <c r="R45" s="8"/>
      <c r="S45" s="9"/>
      <c r="T45" s="3"/>
      <c r="U45" s="3"/>
      <c r="V45" s="6"/>
      <c r="W45" s="2"/>
      <c r="X45" s="6"/>
    </row>
    <row r="46" spans="1:28" s="74" customFormat="1" ht="72" customHeight="1" x14ac:dyDescent="0.25">
      <c r="A46" s="65" t="s">
        <v>83</v>
      </c>
      <c r="B46" s="71" t="s">
        <v>44</v>
      </c>
      <c r="C46" s="30" t="s">
        <v>75</v>
      </c>
      <c r="D46" s="68" t="s">
        <v>76</v>
      </c>
      <c r="E46" s="68" t="s">
        <v>76</v>
      </c>
      <c r="F46" s="68" t="s">
        <v>77</v>
      </c>
      <c r="G46" s="30" t="s">
        <v>78</v>
      </c>
      <c r="H46" s="30">
        <v>50</v>
      </c>
      <c r="I46" s="33">
        <v>471010000</v>
      </c>
      <c r="J46" s="33" t="s">
        <v>45</v>
      </c>
      <c r="K46" s="32" t="s">
        <v>91</v>
      </c>
      <c r="L46" s="33" t="s">
        <v>87</v>
      </c>
      <c r="M46" s="30"/>
      <c r="N46" s="32" t="s">
        <v>85</v>
      </c>
      <c r="O46" s="30" t="s">
        <v>86</v>
      </c>
      <c r="P46" s="30"/>
      <c r="Q46" s="72"/>
      <c r="R46" s="73"/>
      <c r="S46" s="73"/>
      <c r="T46" s="45">
        <v>1977354</v>
      </c>
      <c r="U46" s="45">
        <f t="shared" ref="U46:U49" si="9">T46*1.12</f>
        <v>2214636.48</v>
      </c>
      <c r="V46" s="30"/>
      <c r="W46" s="33">
        <v>2015</v>
      </c>
      <c r="X46" s="30"/>
      <c r="Y46" s="42"/>
      <c r="Z46" s="42"/>
    </row>
    <row r="47" spans="1:28" s="46" customFormat="1" ht="89.25" x14ac:dyDescent="0.25">
      <c r="A47" s="65" t="s">
        <v>68</v>
      </c>
      <c r="B47" s="66" t="s">
        <v>44</v>
      </c>
      <c r="C47" s="67" t="s">
        <v>59</v>
      </c>
      <c r="D47" s="67" t="s">
        <v>60</v>
      </c>
      <c r="E47" s="67" t="s">
        <v>61</v>
      </c>
      <c r="F47" s="67" t="s">
        <v>61</v>
      </c>
      <c r="G47" s="33" t="s">
        <v>62</v>
      </c>
      <c r="H47" s="68">
        <v>90</v>
      </c>
      <c r="I47" s="33">
        <v>471010000</v>
      </c>
      <c r="J47" s="33" t="s">
        <v>45</v>
      </c>
      <c r="K47" s="32" t="s">
        <v>91</v>
      </c>
      <c r="L47" s="35" t="s">
        <v>64</v>
      </c>
      <c r="M47" s="30"/>
      <c r="N47" s="32" t="s">
        <v>85</v>
      </c>
      <c r="O47" s="35" t="s">
        <v>66</v>
      </c>
      <c r="P47" s="43"/>
      <c r="Q47" s="30"/>
      <c r="R47" s="30"/>
      <c r="S47" s="30"/>
      <c r="T47" s="70">
        <v>16135107.060000001</v>
      </c>
      <c r="U47" s="45">
        <f t="shared" ref="U47" si="10">T47*1.12</f>
        <v>18071319.907200001</v>
      </c>
      <c r="V47" s="30"/>
      <c r="W47" s="33">
        <v>2015</v>
      </c>
      <c r="X47" s="30"/>
      <c r="Y47" s="42"/>
      <c r="Z47" s="42"/>
    </row>
    <row r="48" spans="1:28" s="46" customFormat="1" ht="89.25" x14ac:dyDescent="0.25">
      <c r="A48" s="65" t="s">
        <v>69</v>
      </c>
      <c r="B48" s="66" t="s">
        <v>44</v>
      </c>
      <c r="C48" s="67" t="s">
        <v>59</v>
      </c>
      <c r="D48" s="67" t="s">
        <v>60</v>
      </c>
      <c r="E48" s="67" t="s">
        <v>61</v>
      </c>
      <c r="F48" s="67" t="s">
        <v>70</v>
      </c>
      <c r="G48" s="33" t="s">
        <v>62</v>
      </c>
      <c r="H48" s="68">
        <v>90</v>
      </c>
      <c r="I48" s="33">
        <v>471010000</v>
      </c>
      <c r="J48" s="33" t="s">
        <v>45</v>
      </c>
      <c r="K48" s="47" t="s">
        <v>72</v>
      </c>
      <c r="L48" s="35" t="s">
        <v>71</v>
      </c>
      <c r="M48" s="30"/>
      <c r="N48" s="32" t="s">
        <v>53</v>
      </c>
      <c r="O48" s="35" t="s">
        <v>66</v>
      </c>
      <c r="P48" s="43"/>
      <c r="Q48" s="30"/>
      <c r="R48" s="30"/>
      <c r="S48" s="30"/>
      <c r="T48" s="70">
        <v>577600</v>
      </c>
      <c r="U48" s="45">
        <f t="shared" si="9"/>
        <v>646912.00000000012</v>
      </c>
      <c r="V48" s="30"/>
      <c r="W48" s="33">
        <v>2015</v>
      </c>
      <c r="X48" s="30"/>
      <c r="Y48" s="42"/>
      <c r="Z48" s="42"/>
    </row>
    <row r="49" spans="1:26" s="74" customFormat="1" ht="72" customHeight="1" x14ac:dyDescent="0.25">
      <c r="A49" s="65" t="s">
        <v>84</v>
      </c>
      <c r="B49" s="71" t="s">
        <v>44</v>
      </c>
      <c r="C49" s="30" t="s">
        <v>75</v>
      </c>
      <c r="D49" s="68" t="s">
        <v>76</v>
      </c>
      <c r="E49" s="68" t="s">
        <v>76</v>
      </c>
      <c r="F49" s="68" t="s">
        <v>77</v>
      </c>
      <c r="G49" s="30" t="s">
        <v>78</v>
      </c>
      <c r="H49" s="30">
        <v>50</v>
      </c>
      <c r="I49" s="33">
        <v>471010000</v>
      </c>
      <c r="J49" s="33" t="s">
        <v>45</v>
      </c>
      <c r="K49" s="32" t="s">
        <v>89</v>
      </c>
      <c r="L49" s="33" t="s">
        <v>87</v>
      </c>
      <c r="M49" s="30"/>
      <c r="N49" s="32" t="s">
        <v>90</v>
      </c>
      <c r="O49" s="30" t="s">
        <v>86</v>
      </c>
      <c r="P49" s="30"/>
      <c r="Q49" s="72"/>
      <c r="R49" s="73"/>
      <c r="S49" s="73"/>
      <c r="T49" s="45">
        <v>6733692</v>
      </c>
      <c r="U49" s="45">
        <f t="shared" si="9"/>
        <v>7541735.040000001</v>
      </c>
      <c r="V49" s="30"/>
      <c r="W49" s="33">
        <v>2015</v>
      </c>
      <c r="X49" s="30"/>
      <c r="Y49" s="42"/>
      <c r="Z49" s="42"/>
    </row>
    <row r="50" spans="1:26" s="34" customFormat="1" x14ac:dyDescent="0.2">
      <c r="A50" s="25" t="s">
        <v>30</v>
      </c>
      <c r="B50" s="39"/>
      <c r="C50" s="30"/>
      <c r="D50" s="29"/>
      <c r="E50" s="31"/>
      <c r="F50" s="31"/>
      <c r="G50" s="32"/>
      <c r="H50" s="32"/>
      <c r="I50" s="32"/>
      <c r="J50" s="33"/>
      <c r="K50" s="33"/>
      <c r="L50" s="35"/>
      <c r="M50" s="32"/>
      <c r="N50" s="32"/>
      <c r="O50" s="32"/>
      <c r="P50" s="30"/>
      <c r="Q50" s="36"/>
      <c r="R50" s="37"/>
      <c r="S50" s="38"/>
      <c r="T50" s="40">
        <f>SUM(T46:T49)</f>
        <v>25423753.060000002</v>
      </c>
      <c r="U50" s="41">
        <f>SUM(U46:U49)</f>
        <v>28474603.427200004</v>
      </c>
      <c r="V50" s="30"/>
      <c r="W50" s="33"/>
      <c r="X50" s="30"/>
    </row>
  </sheetData>
  <sheetProtection password="DE8E" sheet="1" objects="1" scenarios="1"/>
  <autoFilter ref="A14:X14"/>
  <mergeCells count="30">
    <mergeCell ref="S12:S13"/>
    <mergeCell ref="T12:T13"/>
    <mergeCell ref="U12:U13"/>
    <mergeCell ref="V12:V13"/>
    <mergeCell ref="N12:N13"/>
    <mergeCell ref="O12:O13"/>
    <mergeCell ref="P12:P13"/>
    <mergeCell ref="Q12:Q13"/>
    <mergeCell ref="R12:R13"/>
    <mergeCell ref="F12:F13"/>
    <mergeCell ref="G12:G13"/>
    <mergeCell ref="H12:H13"/>
    <mergeCell ref="I12:I13"/>
    <mergeCell ref="J12:J13"/>
    <mergeCell ref="X12:X13"/>
    <mergeCell ref="A10:X10"/>
    <mergeCell ref="U2:V2"/>
    <mergeCell ref="U5:V5"/>
    <mergeCell ref="S6:V6"/>
    <mergeCell ref="R7:V7"/>
    <mergeCell ref="S3:V3"/>
    <mergeCell ref="A12:A13"/>
    <mergeCell ref="B12:B13"/>
    <mergeCell ref="C12:C13"/>
    <mergeCell ref="D12:D13"/>
    <mergeCell ref="E12:E13"/>
    <mergeCell ref="K12:K13"/>
    <mergeCell ref="L12:L13"/>
    <mergeCell ref="W12:W13"/>
    <mergeCell ref="M12:M13"/>
  </mergeCells>
  <pageMargins left="0.70866141732283472" right="0.70866141732283472" top="0.74803149606299213" bottom="0.74803149606299213" header="0.31496062992125984" footer="0.31496062992125984"/>
  <pageSetup paperSize="8" scale="46" orientation="landscape" r:id="rId1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9:E21"/>
  <sheetViews>
    <sheetView workbookViewId="0">
      <selection activeCell="E9" sqref="E9:E21"/>
    </sheetView>
  </sheetViews>
  <sheetFormatPr defaultRowHeight="15" x14ac:dyDescent="0.25"/>
  <sheetData>
    <row r="9" spans="5:5" x14ac:dyDescent="0.25">
      <c r="E9" t="s">
        <v>32</v>
      </c>
    </row>
    <row r="10" spans="5:5" x14ac:dyDescent="0.25">
      <c r="E10" t="s">
        <v>33</v>
      </c>
    </row>
    <row r="11" spans="5:5" x14ac:dyDescent="0.25">
      <c r="E11" t="s">
        <v>31</v>
      </c>
    </row>
    <row r="12" spans="5:5" x14ac:dyDescent="0.25">
      <c r="E12" t="s">
        <v>34</v>
      </c>
    </row>
    <row r="13" spans="5:5" x14ac:dyDescent="0.25">
      <c r="E13" t="s">
        <v>35</v>
      </c>
    </row>
    <row r="14" spans="5:5" x14ac:dyDescent="0.25">
      <c r="E14" t="s">
        <v>36</v>
      </c>
    </row>
    <row r="15" spans="5:5" x14ac:dyDescent="0.25">
      <c r="E15" t="s">
        <v>37</v>
      </c>
    </row>
    <row r="16" spans="5:5" x14ac:dyDescent="0.25">
      <c r="E16" t="s">
        <v>38</v>
      </c>
    </row>
    <row r="17" spans="5:5" x14ac:dyDescent="0.25">
      <c r="E17" t="s">
        <v>39</v>
      </c>
    </row>
    <row r="18" spans="5:5" x14ac:dyDescent="0.25">
      <c r="E18" t="s">
        <v>40</v>
      </c>
    </row>
    <row r="19" spans="5:5" x14ac:dyDescent="0.25">
      <c r="E19" t="s">
        <v>41</v>
      </c>
    </row>
    <row r="20" spans="5:5" x14ac:dyDescent="0.25">
      <c r="E20" t="s">
        <v>42</v>
      </c>
    </row>
    <row r="21" spans="5:5" x14ac:dyDescent="0.25">
      <c r="E21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Sheet0</vt:lpstr>
      <vt:lpstr>Лист1</vt:lpstr>
      <vt:lpstr>Sheet0!Область_печати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n.janilov</cp:lastModifiedBy>
  <cp:lastPrinted>2014-08-03T09:52:13Z</cp:lastPrinted>
  <dcterms:created xsi:type="dcterms:W3CDTF">2014-02-20T04:25:40Z</dcterms:created>
  <dcterms:modified xsi:type="dcterms:W3CDTF">2015-04-30T12:34:45Z</dcterms:modified>
</cp:coreProperties>
</file>