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Item_Codes">#REF!</definedName>
    <definedName name="_xlnm.Print_Area" localSheetId="0">Sheet0!$A$1:$X$65</definedName>
  </definedNames>
  <calcPr calcId="145621"/>
</workbook>
</file>

<file path=xl/calcChain.xml><?xml version="1.0" encoding="utf-8"?>
<calcChain xmlns="http://schemas.openxmlformats.org/spreadsheetml/2006/main">
  <c r="T41" i="1" l="1"/>
  <c r="U65" i="1"/>
  <c r="T65" i="1"/>
  <c r="U55" i="1"/>
  <c r="T55" i="1"/>
  <c r="U45" i="1"/>
  <c r="T45" i="1"/>
  <c r="U44" i="1"/>
  <c r="U40" i="1"/>
  <c r="U41" i="1" s="1"/>
  <c r="T36" i="1"/>
  <c r="U36" i="1" s="1"/>
  <c r="T25" i="1"/>
  <c r="U25" i="1" s="1"/>
  <c r="T19" i="1" l="1"/>
  <c r="U19" i="1" s="1"/>
  <c r="T31" i="1"/>
  <c r="U31" i="1" s="1"/>
  <c r="T21" i="1"/>
  <c r="U21" i="1" s="1"/>
  <c r="T33" i="1"/>
  <c r="U33" i="1" s="1"/>
  <c r="T35" i="1"/>
  <c r="U35" i="1" s="1"/>
  <c r="T23" i="1"/>
  <c r="U23" i="1" s="1"/>
  <c r="T34" i="1"/>
  <c r="U34" i="1" s="1"/>
  <c r="T22" i="1"/>
  <c r="U22" i="1" s="1"/>
  <c r="T32" i="1"/>
  <c r="U32" i="1" s="1"/>
  <c r="T20" i="1"/>
  <c r="U20" i="1" s="1"/>
  <c r="T18" i="1" l="1"/>
  <c r="U18" i="1" s="1"/>
  <c r="T30" i="1"/>
  <c r="U30" i="1" s="1"/>
  <c r="T17" i="1"/>
  <c r="T29" i="1"/>
  <c r="T37" i="1" l="1"/>
  <c r="U17" i="1"/>
  <c r="U26" i="1" s="1"/>
  <c r="U29" i="1"/>
  <c r="U37" i="1" s="1"/>
  <c r="T24" i="1"/>
  <c r="U24" i="1" s="1"/>
  <c r="T26" i="1" l="1"/>
</calcChain>
</file>

<file path=xl/sharedStrings.xml><?xml version="1.0" encoding="utf-8"?>
<sst xmlns="http://schemas.openxmlformats.org/spreadsheetml/2006/main" count="520" uniqueCount="177">
  <si>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</si>
  <si>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</si>
  <si>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</si>
  <si>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</si>
  <si>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</si>
  <si>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</si>
  <si>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</si>
  <si>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</si>
  <si>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</si>
  <si>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</si>
  <si>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</si>
  <si>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</si>
  <si>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</si>
  <si>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</si>
  <si>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</si>
  <si>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</si>
  <si>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</si>
  <si>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</si>
  <si>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</si>
  <si>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</si>
  <si>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</si>
  <si>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</si>
  <si>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</si>
  <si>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</si>
  <si>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</si>
  <si>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 xml:space="preserve">               _________________ Рахимов Э.С.</t>
  </si>
  <si>
    <t>Включить следующие позиции:</t>
  </si>
  <si>
    <t>Директор ТОО "Управление технологического транспорта и обслуживания скважин"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</si>
  <si>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</si>
  <si>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</si>
  <si>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</si>
  <si>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</si>
  <si>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</si>
  <si>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</si>
  <si>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</si>
  <si>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</si>
  <si>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</si>
  <si>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</si>
  <si>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</si>
  <si>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</si>
  <si>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</si>
  <si>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</si>
  <si>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</si>
  <si>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</si>
  <si>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ТОО "Управление технологического транспорта и обслуживания скважин"</t>
  </si>
  <si>
    <t>ОИ</t>
  </si>
  <si>
    <t>Республика Казахстан, Мангистауская область, г. Актау, 12 микрорайон, здание 74</t>
  </si>
  <si>
    <t>3. Услуги</t>
  </si>
  <si>
    <t>1. Товары</t>
  </si>
  <si>
    <t>ЭОТТ</t>
  </si>
  <si>
    <t>DDP</t>
  </si>
  <si>
    <t>30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</si>
  <si>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</si>
  <si>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ЦПЭ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</si>
  <si>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</si>
  <si>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60 календарных дней со дня заключения договора</t>
  </si>
  <si>
    <t>2. Работы</t>
  </si>
  <si>
    <t>Февраль-март 2015 года</t>
  </si>
  <si>
    <t>ІІІ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</si>
  <si>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к Приказу №024-П от 13 февраля 2015 года</t>
  </si>
  <si>
    <t>1472 Т</t>
  </si>
  <si>
    <t>32.99.61.00.00.00.30.20.1</t>
  </si>
  <si>
    <t>Программное обеспечение</t>
  </si>
  <si>
    <t>Программный продукт - сборник законодательных актов</t>
  </si>
  <si>
    <t>796</t>
  </si>
  <si>
    <t>Штука</t>
  </si>
  <si>
    <t>Исключена</t>
  </si>
  <si>
    <t>281 Т</t>
  </si>
  <si>
    <t>28.24.22.00.00.00.11.03.1</t>
  </si>
  <si>
    <t>Плашка</t>
  </si>
  <si>
    <t>к гидравлическому ключу</t>
  </si>
  <si>
    <t>Плашка 2-7/8(73мм). Каталожный номер 45293В.</t>
  </si>
  <si>
    <t xml:space="preserve">Апрель-май 2015 года </t>
  </si>
  <si>
    <t>281-1 Т</t>
  </si>
  <si>
    <t>285 Т</t>
  </si>
  <si>
    <t>28.24.22.00.00.00.11.40.1</t>
  </si>
  <si>
    <t>Вставка</t>
  </si>
  <si>
    <t>к приспособлению для захвата насосно-компрессорных или бурильных труб и удержания их на вес у в устье скважин</t>
  </si>
  <si>
    <t>Вставка  2-7/8(73мм). Каталожный номер 65652-2.</t>
  </si>
  <si>
    <t>285-1 Т</t>
  </si>
  <si>
    <t>1,7,11</t>
  </si>
  <si>
    <t xml:space="preserve">Февраль-март 2015 года </t>
  </si>
  <si>
    <t>50 календарных дней со дня заключения договора</t>
  </si>
  <si>
    <t>авансовый платеж - 30%, оставшаяся часть в течение 30 р.д. с момента подписания акта приема-передачи</t>
  </si>
  <si>
    <t>ОТП</t>
  </si>
  <si>
    <t>1,15,22</t>
  </si>
  <si>
    <t>40 календарных дней со дня заключения договора</t>
  </si>
  <si>
    <t>545 Т</t>
  </si>
  <si>
    <t>27.51.26.00.00.01.10.10.1</t>
  </si>
  <si>
    <t>Калорифер</t>
  </si>
  <si>
    <t>для отапливания помещений</t>
  </si>
  <si>
    <t>Калорифер печь (220В)</t>
  </si>
  <si>
    <t>545-1 Т</t>
  </si>
  <si>
    <t>1242 Т</t>
  </si>
  <si>
    <t>13.92.24.00.00.00.84.10.1</t>
  </si>
  <si>
    <t>Подушка</t>
  </si>
  <si>
    <t>Подушки спальные пухо-перьевые, размером 70*70 см</t>
  </si>
  <si>
    <t>Май-июнь 2015 года</t>
  </si>
  <si>
    <t>1242-1 Т</t>
  </si>
  <si>
    <t>1244 Т</t>
  </si>
  <si>
    <t>13.92.14.00.00.00.12.01.1</t>
  </si>
  <si>
    <t>Полотенце</t>
  </si>
  <si>
    <t>махровое</t>
  </si>
  <si>
    <t>Махровое, ручное 30х70 см.</t>
  </si>
  <si>
    <t>1244-1 Т</t>
  </si>
  <si>
    <t>1,11,22</t>
  </si>
  <si>
    <t>1050 Т</t>
  </si>
  <si>
    <t>32.99.42.00.00.00.11.10.1</t>
  </si>
  <si>
    <t>части зажигалок</t>
  </si>
  <si>
    <t>Запасные части к зажигалкам</t>
  </si>
  <si>
    <t>Кремни сменный для зажигалки тройная</t>
  </si>
  <si>
    <t xml:space="preserve">Июнь-июль 2015 года  </t>
  </si>
  <si>
    <t>1050-1 Т</t>
  </si>
  <si>
    <t>375 Т</t>
  </si>
  <si>
    <t>22.21.30.00.00.10.11.20.1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</si>
  <si>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</si>
  <si>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</si>
  <si>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</si>
  <si>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Согласно
заявке
Заказчика</t>
  </si>
  <si>
    <t>055</t>
  </si>
  <si>
    <t>Метр квадратный</t>
  </si>
  <si>
    <t>375-1 Т</t>
  </si>
  <si>
    <t>1660-1 Т</t>
  </si>
  <si>
    <t>17.29.11.10.00.00.40.10.1</t>
  </si>
  <si>
    <t>Бирка</t>
  </si>
  <si>
    <t>информационная, бумажная</t>
  </si>
  <si>
    <t xml:space="preserve">Бирка пластиковая для информационной  маркировки огнетушителя </t>
  </si>
  <si>
    <t xml:space="preserve">Январь-февраль 2015 года </t>
  </si>
  <si>
    <t>Пара</t>
  </si>
  <si>
    <t>1660-2 Т</t>
  </si>
  <si>
    <t>алюминиевая, для освидетельствования огнетушителей, размер 7,5*5,5 мм</t>
  </si>
  <si>
    <t>24.42.24.02.01.10.01.01.1</t>
  </si>
  <si>
    <t>1,3,5,6,11,16,17,22</t>
  </si>
  <si>
    <t>4 Р</t>
  </si>
  <si>
    <t>43.29.19.10.18.15.00</t>
  </si>
  <si>
    <t>Работы по изготовлению и монтажу дверей</t>
  </si>
  <si>
    <t xml:space="preserve">Изготовлению двухстворчатых металлопластиковых дверей  </t>
  </si>
  <si>
    <t>Республика Казахстан, Мангистауская область, месторождение Каражанбас</t>
  </si>
  <si>
    <t>Июль-декабрь 2015 года</t>
  </si>
  <si>
    <t>Ежемесячно по факту оказания услуг</t>
  </si>
  <si>
    <t>4-1 Р</t>
  </si>
  <si>
    <t>Март-декабрь 2015 года</t>
  </si>
  <si>
    <t>Февраль-декабрь 2015 года</t>
  </si>
  <si>
    <t>38 У</t>
  </si>
  <si>
    <t>18.12.19.24.00.00.00</t>
  </si>
  <si>
    <t>Услуги полиграфические</t>
  </si>
  <si>
    <t>Услуги полиграфические по изготовлению и печатанию полиграфической продукции</t>
  </si>
  <si>
    <t>Ноябрь-декабрь 2014 года</t>
  </si>
  <si>
    <t>Согласно заявке, январь-декабрь 2015 года</t>
  </si>
  <si>
    <t>Оплата по факту оказания услуг</t>
  </si>
  <si>
    <t>38-1 У</t>
  </si>
  <si>
    <t>Март-декабрь 2015 года, согласно заявке</t>
  </si>
  <si>
    <t>129 У</t>
  </si>
  <si>
    <t>33.13.11.09.00.00.00</t>
  </si>
  <si>
    <t>Поверка средств измерений</t>
  </si>
  <si>
    <t>Поверка манометров установленные на верхних оборудованиях ППУА</t>
  </si>
  <si>
    <t>ноябрь-декабрь 2014г.</t>
  </si>
  <si>
    <t>по месторождению Каражанбас/Каламкас</t>
  </si>
  <si>
    <t>январь-декабрь 2015г.</t>
  </si>
  <si>
    <t>ежемесячно по факту оказания услуг</t>
  </si>
  <si>
    <t>130 У</t>
  </si>
  <si>
    <t>131 У</t>
  </si>
  <si>
    <t>Поверка манометров установленные на верхних оборудованиях АСЦ-320</t>
  </si>
  <si>
    <t>132 У</t>
  </si>
  <si>
    <t xml:space="preserve">Госповерка КИП АЗС </t>
  </si>
  <si>
    <t>133 У</t>
  </si>
  <si>
    <t xml:space="preserve">Госповерка механических            измерительных приборов АЗС </t>
  </si>
  <si>
    <t>134 У</t>
  </si>
  <si>
    <t>Счётчики автозаправочных колонок НАРА</t>
  </si>
  <si>
    <t>129-1 У</t>
  </si>
  <si>
    <t>130-1 У</t>
  </si>
  <si>
    <t>131-1 У</t>
  </si>
  <si>
    <t>132-1 У</t>
  </si>
  <si>
    <t>133-1 У</t>
  </si>
  <si>
    <t>134-1 У</t>
  </si>
  <si>
    <t>1,11,14</t>
  </si>
  <si>
    <t>1,11,12,14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</si>
</sst>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_ ;\-#,##0.00\ "/>
    <numFmt numFmtId="165" formatCode="_(* #,##0_);_(* \(#,##0\);_(* &quot;-&quot;??_);_(@_)"/>
    <numFmt numFmtId="166" formatCode="_-* #,##0_р_._-;\-* #,##0_р_._-;_-* &quot;-&quot;??_р_._-;_-@_-"/>
    <numFmt numFmtId="167" formatCode="#,##0_ ;\-#,##0\ "/>
  </numFmts>
  <fonts count="4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33" fillId="2" borderId="1"/>
    <xf numFmtId="43" fontId="27" fillId="2" borderId="1" applyFont="0" applyFill="0" applyBorder="0" applyAlignment="0" applyProtection="0"/>
    <xf numFmtId="0" fontId="34" fillId="2" borderId="1"/>
    <xf numFmtId="0" fontId="34" fillId="2" borderId="1"/>
    <xf numFmtId="0" fontId="40" fillId="2" borderId="1"/>
    <xf numFmtId="43" fontId="34" fillId="0" borderId="0" applyFont="0" applyFill="0" applyBorder="0" applyAlignment="0" applyProtection="0"/>
    <xf numFmtId="0" fontId="41" fillId="2" borderId="1"/>
    <xf numFmtId="0" fontId="32" fillId="2" borderId="1"/>
  </cellStyleXfs>
  <cellXfs count="101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" fontId="11" fillId="2" borderId="2" xfId="1" applyNumberFormat="1" applyFont="1" applyFill="1" applyBorder="1" applyAlignment="1">
      <alignment horizontal="center" vertical="center" wrapText="1"/>
    </xf>
    <xf numFmtId="3" fontId="35" fillId="2" borderId="2" xfId="25" applyNumberFormat="1" applyFont="1" applyFill="1" applyBorder="1" applyAlignment="1" applyProtection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2" fontId="35" fillId="2" borderId="2" xfId="1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164" fontId="38" fillId="2" borderId="2" xfId="2" applyNumberFormat="1" applyFont="1" applyFill="1" applyBorder="1" applyAlignment="1">
      <alignment horizontal="center" vertical="center"/>
    </xf>
    <xf numFmtId="4" fontId="38" fillId="2" borderId="2" xfId="1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2" fontId="36" fillId="2" borderId="2" xfId="1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4" fontId="35" fillId="2" borderId="2" xfId="0" applyNumberFormat="1" applyFont="1" applyFill="1" applyBorder="1" applyAlignment="1">
      <alignment horizontal="center" vertical="center" wrapText="1"/>
    </xf>
    <xf numFmtId="1" fontId="36" fillId="2" borderId="0" xfId="0" applyNumberFormat="1" applyFont="1" applyFill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49" fontId="35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165" fontId="36" fillId="2" borderId="2" xfId="0" applyNumberFormat="1" applyFont="1" applyFill="1" applyBorder="1" applyAlignment="1">
      <alignment horizontal="center" vertical="center" wrapText="1"/>
    </xf>
    <xf numFmtId="0" fontId="36" fillId="2" borderId="2" xfId="1" applyFont="1" applyFill="1" applyBorder="1" applyAlignment="1">
      <alignment horizontal="center" vertical="center" wrapText="1"/>
    </xf>
    <xf numFmtId="0" fontId="11" fillId="2" borderId="2" xfId="28" applyNumberFormat="1" applyFont="1" applyFill="1" applyBorder="1" applyAlignment="1">
      <alignment horizontal="center" vertical="center" wrapText="1"/>
    </xf>
    <xf numFmtId="0" fontId="35" fillId="2" borderId="2" xfId="28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2" fontId="35" fillId="2" borderId="2" xfId="2" applyNumberFormat="1" applyFont="1" applyFill="1" applyBorder="1" applyAlignment="1">
      <alignment horizontal="center" vertical="center" wrapText="1"/>
    </xf>
    <xf numFmtId="49" fontId="36" fillId="2" borderId="2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2" fontId="11" fillId="2" borderId="2" xfId="1" applyNumberFormat="1" applyFont="1" applyFill="1" applyBorder="1" applyAlignment="1">
      <alignment horizontal="center" vertical="center" wrapText="1"/>
    </xf>
    <xf numFmtId="0" fontId="35" fillId="2" borderId="2" xfId="14" applyFont="1" applyFill="1" applyBorder="1" applyAlignment="1">
      <alignment horizontal="center" vertical="center" wrapText="1"/>
    </xf>
    <xf numFmtId="166" fontId="35" fillId="2" borderId="2" xfId="2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1" fontId="35" fillId="2" borderId="2" xfId="11" applyNumberFormat="1" applyFont="1" applyFill="1" applyBorder="1" applyAlignment="1">
      <alignment horizontal="center" vertical="center" wrapText="1"/>
    </xf>
    <xf numFmtId="1" fontId="35" fillId="2" borderId="10" xfId="1" applyNumberFormat="1" applyFont="1" applyFill="1" applyBorder="1" applyAlignment="1">
      <alignment horizontal="center" vertical="center" wrapText="1"/>
    </xf>
    <xf numFmtId="0" fontId="35" fillId="2" borderId="2" xfId="8" applyFont="1" applyFill="1" applyBorder="1" applyAlignment="1">
      <alignment horizontal="center" vertical="center" wrapText="1"/>
    </xf>
    <xf numFmtId="0" fontId="35" fillId="2" borderId="2" xfId="31" applyFont="1" applyFill="1" applyBorder="1" applyAlignment="1">
      <alignment horizontal="center" vertical="center" wrapText="1"/>
    </xf>
    <xf numFmtId="1" fontId="36" fillId="2" borderId="2" xfId="2" applyNumberFormat="1" applyFont="1" applyFill="1" applyBorder="1" applyAlignment="1">
      <alignment horizontal="center" vertical="center" wrapText="1"/>
    </xf>
    <xf numFmtId="4" fontId="35" fillId="2" borderId="2" xfId="1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35" fillId="2" borderId="2" xfId="6" applyNumberFormat="1" applyFont="1" applyFill="1" applyBorder="1" applyAlignment="1">
      <alignment horizontal="center" vertical="center" wrapText="1"/>
    </xf>
    <xf numFmtId="4" fontId="35" fillId="2" borderId="2" xfId="30" applyNumberFormat="1" applyFont="1" applyFill="1" applyBorder="1" applyAlignment="1">
      <alignment horizontal="center" vertical="center" wrapText="1"/>
    </xf>
    <xf numFmtId="0" fontId="35" fillId="2" borderId="10" xfId="32" applyFont="1" applyFill="1" applyBorder="1" applyAlignment="1">
      <alignment horizontal="center" vertical="center" wrapText="1"/>
    </xf>
    <xf numFmtId="167" fontId="35" fillId="2" borderId="2" xfId="7" applyNumberFormat="1" applyFont="1" applyFill="1" applyBorder="1" applyAlignment="1">
      <alignment horizontal="center" vertical="center" wrapText="1"/>
    </xf>
    <xf numFmtId="166" fontId="35" fillId="2" borderId="2" xfId="7" applyNumberFormat="1" applyFont="1" applyFill="1" applyBorder="1" applyAlignment="1">
      <alignment horizontal="center" vertical="center" wrapText="1"/>
    </xf>
    <xf numFmtId="164" fontId="35" fillId="2" borderId="2" xfId="7" applyNumberFormat="1" applyFont="1" applyFill="1" applyBorder="1" applyAlignment="1">
      <alignment horizontal="center" vertical="center" wrapText="1"/>
    </xf>
    <xf numFmtId="4" fontId="36" fillId="2" borderId="2" xfId="21" applyNumberFormat="1" applyFont="1" applyFill="1" applyBorder="1" applyAlignment="1">
      <alignment horizontal="center" vertical="center" wrapText="1"/>
    </xf>
    <xf numFmtId="0" fontId="36" fillId="2" borderId="2" xfId="0" applyNumberFormat="1" applyFont="1" applyFill="1" applyBorder="1" applyAlignment="1">
      <alignment horizontal="center" vertical="center" wrapText="1"/>
    </xf>
    <xf numFmtId="4" fontId="13" fillId="2" borderId="2" xfId="1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</cellXfs>
  <cellStyles count="33">
    <cellStyle name="Normal 12" xfId="32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31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5" xfId="27"/>
    <cellStyle name="Обычный 6" xfId="28"/>
    <cellStyle name="Обычный 7" xfId="3"/>
    <cellStyle name="Обычный 8 4 2" xfId="16"/>
    <cellStyle name="Обычный_Лист1" xfId="25"/>
    <cellStyle name="Стиль 1 2" xfId="29"/>
    <cellStyle name="Финансовый" xfId="30" builtinId="3"/>
    <cellStyle name="Финансовый 10" xfId="7"/>
    <cellStyle name="Финансовый 11 2 3 2" xfId="13"/>
    <cellStyle name="Финансовый 2 10" xfId="2"/>
    <cellStyle name="Финансовый 2 10 2" xfId="26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5"/>
  <sheetViews>
    <sheetView tabSelected="1" view="pageBreakPreview" zoomScale="66" zoomScaleNormal="100" zoomScaleSheetLayoutView="66" workbookViewId="0">
      <pane ySplit="14" topLeftCell="A15" activePane="bottomLeft" state="frozen"/>
      <selection pane="bottomLeft" activeCell="B17" sqref="B17"/>
    </sheetView>
  </sheetViews>
  <sheetFormatPr defaultRowHeight="12.75" customHeight="1" x14ac:dyDescent="0.25"/>
  <cols>
    <col min="1" max="1" width="8.5703125" style="11" customWidth="1"/>
    <col min="2" max="2" width="20.425781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2.425781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4" ht="19.5" customHeight="1" x14ac:dyDescent="0.25">
      <c r="R2" s="12"/>
      <c r="S2" s="13"/>
      <c r="T2" s="14"/>
      <c r="U2" s="93" t="s">
        <v>23</v>
      </c>
      <c r="V2" s="93"/>
    </row>
    <row r="3" spans="1:24" ht="21.75" customHeight="1" x14ac:dyDescent="0.25">
      <c r="R3" s="12"/>
      <c r="S3" s="97" t="s">
        <v>59</v>
      </c>
      <c r="T3" s="97"/>
      <c r="U3" s="97"/>
      <c r="V3" s="97"/>
    </row>
    <row r="4" spans="1:24" ht="12.75" customHeight="1" x14ac:dyDescent="0.25">
      <c r="R4" s="12"/>
      <c r="S4" s="13"/>
      <c r="T4" s="28"/>
      <c r="U4" s="28"/>
      <c r="V4" s="28"/>
    </row>
    <row r="5" spans="1:24" ht="12.75" customHeight="1" x14ac:dyDescent="0.25">
      <c r="R5" s="16"/>
      <c r="S5" s="17"/>
      <c r="T5" s="18"/>
      <c r="U5" s="94" t="s">
        <v>24</v>
      </c>
      <c r="V5" s="94"/>
    </row>
    <row r="6" spans="1:24" ht="29.25" customHeight="1" x14ac:dyDescent="0.25">
      <c r="R6" s="16"/>
      <c r="S6" s="95" t="s">
        <v>27</v>
      </c>
      <c r="T6" s="95"/>
      <c r="U6" s="95"/>
      <c r="V6" s="95"/>
    </row>
    <row r="7" spans="1:24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96" t="s">
        <v>25</v>
      </c>
      <c r="S7" s="96"/>
      <c r="T7" s="96"/>
      <c r="U7" s="96"/>
      <c r="V7" s="96"/>
      <c r="W7" s="20"/>
    </row>
    <row r="8" spans="1:24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27"/>
      <c r="S8" s="27"/>
      <c r="T8" s="27"/>
      <c r="U8" s="27"/>
      <c r="V8" s="27"/>
      <c r="W8" s="20"/>
    </row>
    <row r="9" spans="1:24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27"/>
      <c r="S9" s="27"/>
      <c r="T9" s="27"/>
      <c r="U9" s="27"/>
      <c r="V9" s="27"/>
      <c r="W9" s="20"/>
    </row>
    <row r="10" spans="1:24" ht="12.75" customHeight="1" x14ac:dyDescent="0.25">
      <c r="A10" s="92" t="s">
        <v>58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2.75" customHeight="1" x14ac:dyDescent="0.25">
      <c r="A12" s="87" t="s">
        <v>0</v>
      </c>
      <c r="B12" s="87" t="s">
        <v>1</v>
      </c>
      <c r="C12" s="98" t="s">
        <v>28</v>
      </c>
      <c r="D12" s="98" t="s">
        <v>2</v>
      </c>
      <c r="E12" s="98" t="s">
        <v>3</v>
      </c>
      <c r="F12" s="87" t="s">
        <v>4</v>
      </c>
      <c r="G12" s="87" t="s">
        <v>5</v>
      </c>
      <c r="H12" s="87" t="s">
        <v>6</v>
      </c>
      <c r="I12" s="84" t="s">
        <v>7</v>
      </c>
      <c r="J12" s="87" t="s">
        <v>8</v>
      </c>
      <c r="K12" s="98" t="s">
        <v>9</v>
      </c>
      <c r="L12" s="84" t="s">
        <v>10</v>
      </c>
      <c r="M12" s="84" t="s">
        <v>11</v>
      </c>
      <c r="N12" s="84" t="s">
        <v>12</v>
      </c>
      <c r="O12" s="84" t="s">
        <v>13</v>
      </c>
      <c r="P12" s="84" t="s">
        <v>14</v>
      </c>
      <c r="Q12" s="84" t="s">
        <v>15</v>
      </c>
      <c r="R12" s="84" t="s">
        <v>16</v>
      </c>
      <c r="S12" s="84" t="s">
        <v>17</v>
      </c>
      <c r="T12" s="84" t="s">
        <v>18</v>
      </c>
      <c r="U12" s="84" t="s">
        <v>19</v>
      </c>
      <c r="V12" s="84" t="s">
        <v>20</v>
      </c>
      <c r="W12" s="99" t="s">
        <v>21</v>
      </c>
      <c r="X12" s="90" t="s">
        <v>22</v>
      </c>
    </row>
    <row r="13" spans="1:24" ht="93.75" customHeight="1" thickBot="1" x14ac:dyDescent="0.3">
      <c r="A13" s="89"/>
      <c r="B13" s="89"/>
      <c r="C13" s="89"/>
      <c r="D13" s="89"/>
      <c r="E13" s="89"/>
      <c r="F13" s="88"/>
      <c r="G13" s="89"/>
      <c r="H13" s="89"/>
      <c r="I13" s="85"/>
      <c r="J13" s="89"/>
      <c r="K13" s="89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6"/>
      <c r="W13" s="100"/>
      <c r="X13" s="91"/>
    </row>
    <row r="14" spans="1:24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4" s="10" customFormat="1" x14ac:dyDescent="0.25">
      <c r="A15" s="4" t="s">
        <v>29</v>
      </c>
      <c r="B15" s="5"/>
      <c r="C15" s="6"/>
      <c r="D15" s="1"/>
      <c r="E15" s="6"/>
      <c r="F15" s="1"/>
      <c r="G15" s="2"/>
      <c r="H15" s="2"/>
      <c r="I15" s="2"/>
      <c r="J15" s="2"/>
      <c r="K15" s="7"/>
      <c r="L15" s="2"/>
      <c r="M15" s="2"/>
      <c r="N15" s="2"/>
      <c r="O15" s="2"/>
      <c r="P15" s="8"/>
      <c r="Q15" s="6"/>
      <c r="R15" s="8"/>
      <c r="S15" s="9"/>
      <c r="T15" s="3"/>
      <c r="U15" s="3"/>
      <c r="V15" s="6"/>
      <c r="W15" s="2"/>
      <c r="X15" s="6"/>
    </row>
    <row r="16" spans="1:24" s="10" customFormat="1" x14ac:dyDescent="0.25">
      <c r="A16" s="24" t="s">
        <v>48</v>
      </c>
      <c r="B16" s="5"/>
      <c r="C16" s="6"/>
      <c r="D16" s="1"/>
      <c r="E16" s="6"/>
      <c r="F16" s="1"/>
      <c r="G16" s="2"/>
      <c r="H16" s="2"/>
      <c r="I16" s="2"/>
      <c r="J16" s="2"/>
      <c r="K16" s="7"/>
      <c r="L16" s="2"/>
      <c r="M16" s="2"/>
      <c r="N16" s="2"/>
      <c r="O16" s="2"/>
      <c r="P16" s="8"/>
      <c r="Q16" s="6"/>
      <c r="R16" s="8"/>
      <c r="S16" s="9"/>
      <c r="T16" s="3"/>
      <c r="U16" s="3"/>
      <c r="V16" s="6"/>
      <c r="W16" s="2"/>
      <c r="X16" s="6"/>
    </row>
    <row r="17" spans="1:28" s="63" customFormat="1" ht="76.5" x14ac:dyDescent="0.25">
      <c r="A17" s="29" t="s">
        <v>67</v>
      </c>
      <c r="B17" s="30" t="s">
        <v>44</v>
      </c>
      <c r="C17" s="31" t="s">
        <v>68</v>
      </c>
      <c r="D17" s="31" t="s">
        <v>69</v>
      </c>
      <c r="E17" s="40" t="s">
        <v>70</v>
      </c>
      <c r="F17" s="32" t="s">
        <v>71</v>
      </c>
      <c r="G17" s="34" t="s">
        <v>45</v>
      </c>
      <c r="H17" s="36">
        <v>0</v>
      </c>
      <c r="I17" s="34">
        <v>471010000</v>
      </c>
      <c r="J17" s="34" t="s">
        <v>46</v>
      </c>
      <c r="K17" s="34" t="s">
        <v>72</v>
      </c>
      <c r="L17" s="36" t="s">
        <v>54</v>
      </c>
      <c r="M17" s="36" t="s">
        <v>50</v>
      </c>
      <c r="N17" s="33" t="s">
        <v>55</v>
      </c>
      <c r="O17" s="36" t="s">
        <v>52</v>
      </c>
      <c r="P17" s="62">
        <v>796</v>
      </c>
      <c r="Q17" s="66" t="s">
        <v>65</v>
      </c>
      <c r="R17" s="54">
        <v>864</v>
      </c>
      <c r="S17" s="39">
        <v>1667.1991000000003</v>
      </c>
      <c r="T17" s="42">
        <f t="shared" ref="T17:T23" si="0">R17*S17</f>
        <v>1440460.0224000001</v>
      </c>
      <c r="U17" s="42">
        <f t="shared" ref="U17:U23" si="1">T17*1.12</f>
        <v>1613315.2250880003</v>
      </c>
      <c r="V17" s="31"/>
      <c r="W17" s="34">
        <v>2015</v>
      </c>
      <c r="X17" s="31" t="s">
        <v>80</v>
      </c>
      <c r="Y17" s="67"/>
      <c r="Z17" s="67"/>
      <c r="AA17" s="50"/>
      <c r="AB17" s="50"/>
    </row>
    <row r="18" spans="1:28" s="63" customFormat="1" ht="76.5" x14ac:dyDescent="0.25">
      <c r="A18" s="29" t="s">
        <v>74</v>
      </c>
      <c r="B18" s="30" t="s">
        <v>44</v>
      </c>
      <c r="C18" s="31" t="s">
        <v>75</v>
      </c>
      <c r="D18" s="31" t="s">
        <v>76</v>
      </c>
      <c r="E18" s="40" t="s">
        <v>77</v>
      </c>
      <c r="F18" s="32" t="s">
        <v>78</v>
      </c>
      <c r="G18" s="33" t="s">
        <v>49</v>
      </c>
      <c r="H18" s="36">
        <v>0</v>
      </c>
      <c r="I18" s="34">
        <v>471010000</v>
      </c>
      <c r="J18" s="34" t="s">
        <v>46</v>
      </c>
      <c r="K18" s="34" t="s">
        <v>72</v>
      </c>
      <c r="L18" s="36" t="s">
        <v>54</v>
      </c>
      <c r="M18" s="36" t="s">
        <v>50</v>
      </c>
      <c r="N18" s="33" t="s">
        <v>55</v>
      </c>
      <c r="O18" s="36" t="s">
        <v>52</v>
      </c>
      <c r="P18" s="62">
        <v>796</v>
      </c>
      <c r="Q18" s="66" t="s">
        <v>65</v>
      </c>
      <c r="R18" s="54">
        <v>864</v>
      </c>
      <c r="S18" s="39">
        <v>15347.191900000002</v>
      </c>
      <c r="T18" s="42">
        <f t="shared" si="0"/>
        <v>13259973.801600002</v>
      </c>
      <c r="U18" s="42">
        <f t="shared" si="1"/>
        <v>14851170.657792004</v>
      </c>
      <c r="V18" s="31"/>
      <c r="W18" s="34">
        <v>2015</v>
      </c>
      <c r="X18" s="31">
        <v>1.1100000000000001</v>
      </c>
      <c r="Y18" s="67"/>
      <c r="Z18" s="67"/>
      <c r="AA18" s="50"/>
      <c r="AB18" s="50"/>
    </row>
    <row r="19" spans="1:28" s="53" customFormat="1" ht="76.5" x14ac:dyDescent="0.25">
      <c r="A19" s="29" t="s">
        <v>113</v>
      </c>
      <c r="B19" s="56" t="s">
        <v>44</v>
      </c>
      <c r="C19" s="40" t="s">
        <v>114</v>
      </c>
      <c r="D19" s="40" t="s">
        <v>115</v>
      </c>
      <c r="E19" s="40" t="s">
        <v>116</v>
      </c>
      <c r="F19" s="48" t="s">
        <v>117</v>
      </c>
      <c r="G19" s="34" t="s">
        <v>49</v>
      </c>
      <c r="H19" s="36">
        <v>0</v>
      </c>
      <c r="I19" s="34">
        <v>471010000</v>
      </c>
      <c r="J19" s="34" t="s">
        <v>46</v>
      </c>
      <c r="K19" s="34" t="s">
        <v>81</v>
      </c>
      <c r="L19" s="36" t="s">
        <v>54</v>
      </c>
      <c r="M19" s="36" t="s">
        <v>50</v>
      </c>
      <c r="N19" s="34" t="s">
        <v>118</v>
      </c>
      <c r="O19" s="36" t="s">
        <v>52</v>
      </c>
      <c r="P19" s="62" t="s">
        <v>119</v>
      </c>
      <c r="Q19" s="32" t="s">
        <v>120</v>
      </c>
      <c r="R19" s="54">
        <v>127200</v>
      </c>
      <c r="S19" s="75">
        <v>195</v>
      </c>
      <c r="T19" s="42">
        <f t="shared" si="0"/>
        <v>24804000</v>
      </c>
      <c r="U19" s="42">
        <f t="shared" si="1"/>
        <v>27780480.000000004</v>
      </c>
      <c r="V19" s="48"/>
      <c r="W19" s="34">
        <v>2015</v>
      </c>
      <c r="X19" s="48" t="s">
        <v>85</v>
      </c>
      <c r="Y19" s="67"/>
      <c r="Z19" s="67"/>
      <c r="AA19" s="50"/>
      <c r="AB19" s="50"/>
    </row>
    <row r="20" spans="1:28" s="53" customFormat="1" ht="76.5" x14ac:dyDescent="0.25">
      <c r="A20" s="29" t="s">
        <v>87</v>
      </c>
      <c r="B20" s="56" t="s">
        <v>44</v>
      </c>
      <c r="C20" s="48" t="s">
        <v>88</v>
      </c>
      <c r="D20" s="48" t="s">
        <v>89</v>
      </c>
      <c r="E20" s="48" t="s">
        <v>90</v>
      </c>
      <c r="F20" s="48" t="s">
        <v>91</v>
      </c>
      <c r="G20" s="34" t="s">
        <v>45</v>
      </c>
      <c r="H20" s="36">
        <v>0</v>
      </c>
      <c r="I20" s="34">
        <v>471010000</v>
      </c>
      <c r="J20" s="34" t="s">
        <v>46</v>
      </c>
      <c r="K20" s="34" t="s">
        <v>72</v>
      </c>
      <c r="L20" s="36" t="s">
        <v>54</v>
      </c>
      <c r="M20" s="36" t="s">
        <v>50</v>
      </c>
      <c r="N20" s="34" t="s">
        <v>82</v>
      </c>
      <c r="O20" s="36" t="s">
        <v>52</v>
      </c>
      <c r="P20" s="62" t="s">
        <v>64</v>
      </c>
      <c r="Q20" s="32" t="s">
        <v>65</v>
      </c>
      <c r="R20" s="54">
        <v>12</v>
      </c>
      <c r="S20" s="39">
        <v>28000</v>
      </c>
      <c r="T20" s="42">
        <f t="shared" si="0"/>
        <v>336000</v>
      </c>
      <c r="U20" s="42">
        <f t="shared" si="1"/>
        <v>376320.00000000006</v>
      </c>
      <c r="V20" s="48"/>
      <c r="W20" s="34">
        <v>2015</v>
      </c>
      <c r="X20" s="48" t="s">
        <v>80</v>
      </c>
      <c r="Y20" s="67"/>
      <c r="Z20" s="67"/>
      <c r="AA20" s="50"/>
      <c r="AB20" s="50"/>
    </row>
    <row r="21" spans="1:28" s="53" customFormat="1" ht="76.5" x14ac:dyDescent="0.25">
      <c r="A21" s="29" t="s">
        <v>106</v>
      </c>
      <c r="B21" s="30" t="s">
        <v>44</v>
      </c>
      <c r="C21" s="31" t="s">
        <v>107</v>
      </c>
      <c r="D21" s="71" t="s">
        <v>108</v>
      </c>
      <c r="E21" s="31" t="s">
        <v>109</v>
      </c>
      <c r="F21" s="71" t="s">
        <v>110</v>
      </c>
      <c r="G21" s="33" t="s">
        <v>45</v>
      </c>
      <c r="H21" s="36">
        <v>0</v>
      </c>
      <c r="I21" s="34">
        <v>471010000</v>
      </c>
      <c r="J21" s="34" t="s">
        <v>46</v>
      </c>
      <c r="K21" s="36" t="s">
        <v>111</v>
      </c>
      <c r="L21" s="36" t="s">
        <v>54</v>
      </c>
      <c r="M21" s="36" t="s">
        <v>50</v>
      </c>
      <c r="N21" s="36" t="s">
        <v>51</v>
      </c>
      <c r="O21" s="36" t="s">
        <v>52</v>
      </c>
      <c r="P21" s="52" t="s">
        <v>64</v>
      </c>
      <c r="Q21" s="61" t="s">
        <v>65</v>
      </c>
      <c r="R21" s="72">
        <v>100</v>
      </c>
      <c r="S21" s="73">
        <v>580</v>
      </c>
      <c r="T21" s="42">
        <f t="shared" si="0"/>
        <v>58000</v>
      </c>
      <c r="U21" s="42">
        <f t="shared" si="1"/>
        <v>64960.000000000007</v>
      </c>
      <c r="V21" s="31"/>
      <c r="W21" s="34">
        <v>2015</v>
      </c>
      <c r="X21" s="31">
        <v>1.1100000000000001</v>
      </c>
      <c r="Y21" s="50"/>
      <c r="Z21" s="50"/>
      <c r="AA21" s="50"/>
      <c r="AB21" s="50"/>
    </row>
    <row r="22" spans="1:28" s="53" customFormat="1" ht="76.5" x14ac:dyDescent="0.25">
      <c r="A22" s="29" t="s">
        <v>93</v>
      </c>
      <c r="B22" s="30" t="s">
        <v>44</v>
      </c>
      <c r="C22" s="40" t="s">
        <v>94</v>
      </c>
      <c r="D22" s="40" t="s">
        <v>95</v>
      </c>
      <c r="E22" s="40" t="s">
        <v>96</v>
      </c>
      <c r="F22" s="32" t="s">
        <v>95</v>
      </c>
      <c r="G22" s="33" t="s">
        <v>53</v>
      </c>
      <c r="H22" s="36">
        <v>0</v>
      </c>
      <c r="I22" s="34">
        <v>471010000</v>
      </c>
      <c r="J22" s="34" t="s">
        <v>46</v>
      </c>
      <c r="K22" s="34" t="s">
        <v>97</v>
      </c>
      <c r="L22" s="36" t="s">
        <v>54</v>
      </c>
      <c r="M22" s="36" t="s">
        <v>50</v>
      </c>
      <c r="N22" s="69" t="s">
        <v>86</v>
      </c>
      <c r="O22" s="36" t="s">
        <v>52</v>
      </c>
      <c r="P22" s="52" t="s">
        <v>64</v>
      </c>
      <c r="Q22" s="70" t="s">
        <v>65</v>
      </c>
      <c r="R22" s="54">
        <v>750</v>
      </c>
      <c r="S22" s="39">
        <v>1819</v>
      </c>
      <c r="T22" s="42">
        <f t="shared" si="0"/>
        <v>1364250</v>
      </c>
      <c r="U22" s="42">
        <f t="shared" si="1"/>
        <v>1527960.0000000002</v>
      </c>
      <c r="V22" s="31"/>
      <c r="W22" s="34">
        <v>2015</v>
      </c>
      <c r="X22" s="31" t="s">
        <v>105</v>
      </c>
      <c r="Y22" s="50"/>
      <c r="Z22" s="50"/>
      <c r="AA22" s="50"/>
      <c r="AB22" s="50"/>
    </row>
    <row r="23" spans="1:28" s="53" customFormat="1" ht="76.5" x14ac:dyDescent="0.25">
      <c r="A23" s="29" t="s">
        <v>99</v>
      </c>
      <c r="B23" s="30" t="s">
        <v>44</v>
      </c>
      <c r="C23" s="48" t="s">
        <v>100</v>
      </c>
      <c r="D23" s="48" t="s">
        <v>101</v>
      </c>
      <c r="E23" s="48" t="s">
        <v>102</v>
      </c>
      <c r="F23" s="48" t="s">
        <v>103</v>
      </c>
      <c r="G23" s="33" t="s">
        <v>53</v>
      </c>
      <c r="H23" s="36">
        <v>0</v>
      </c>
      <c r="I23" s="34">
        <v>471010000</v>
      </c>
      <c r="J23" s="34" t="s">
        <v>46</v>
      </c>
      <c r="K23" s="34" t="s">
        <v>97</v>
      </c>
      <c r="L23" s="36" t="s">
        <v>54</v>
      </c>
      <c r="M23" s="36" t="s">
        <v>50</v>
      </c>
      <c r="N23" s="69" t="s">
        <v>86</v>
      </c>
      <c r="O23" s="36" t="s">
        <v>52</v>
      </c>
      <c r="P23" s="52" t="s">
        <v>64</v>
      </c>
      <c r="Q23" s="70" t="s">
        <v>65</v>
      </c>
      <c r="R23" s="54">
        <v>1200</v>
      </c>
      <c r="S23" s="39">
        <v>749</v>
      </c>
      <c r="T23" s="42">
        <f t="shared" si="0"/>
        <v>898800</v>
      </c>
      <c r="U23" s="42">
        <f t="shared" si="1"/>
        <v>1006656.0000000001</v>
      </c>
      <c r="V23" s="31"/>
      <c r="W23" s="34">
        <v>2015</v>
      </c>
      <c r="X23" s="31" t="s">
        <v>105</v>
      </c>
      <c r="Y23" s="50"/>
      <c r="Z23" s="50"/>
      <c r="AA23" s="50"/>
      <c r="AB23" s="50"/>
    </row>
    <row r="24" spans="1:28" s="53" customFormat="1" ht="76.5" x14ac:dyDescent="0.25">
      <c r="A24" s="29" t="s">
        <v>60</v>
      </c>
      <c r="B24" s="30" t="s">
        <v>44</v>
      </c>
      <c r="C24" s="64" t="s">
        <v>61</v>
      </c>
      <c r="D24" s="64" t="s">
        <v>62</v>
      </c>
      <c r="E24" s="64" t="s">
        <v>63</v>
      </c>
      <c r="F24" s="64" t="s">
        <v>63</v>
      </c>
      <c r="G24" s="33" t="s">
        <v>53</v>
      </c>
      <c r="H24" s="36">
        <v>0</v>
      </c>
      <c r="I24" s="34">
        <v>471010000</v>
      </c>
      <c r="J24" s="34" t="s">
        <v>46</v>
      </c>
      <c r="K24" s="36" t="s">
        <v>57</v>
      </c>
      <c r="L24" s="36" t="s">
        <v>54</v>
      </c>
      <c r="M24" s="36" t="s">
        <v>50</v>
      </c>
      <c r="N24" s="36" t="s">
        <v>51</v>
      </c>
      <c r="O24" s="36" t="s">
        <v>52</v>
      </c>
      <c r="P24" s="52" t="s">
        <v>64</v>
      </c>
      <c r="Q24" s="65" t="s">
        <v>65</v>
      </c>
      <c r="R24" s="54">
        <v>1</v>
      </c>
      <c r="S24" s="39">
        <v>1355280</v>
      </c>
      <c r="T24" s="42">
        <f t="shared" ref="T24" si="2">R24*S24</f>
        <v>1355280</v>
      </c>
      <c r="U24" s="42">
        <f t="shared" ref="U24:U25" si="3">T24*1.12</f>
        <v>1517913.6</v>
      </c>
      <c r="V24" s="31"/>
      <c r="W24" s="34">
        <v>2015</v>
      </c>
      <c r="X24" s="31" t="s">
        <v>66</v>
      </c>
      <c r="Y24" s="50"/>
      <c r="Z24" s="50"/>
      <c r="AA24" s="50"/>
      <c r="AB24" s="50"/>
    </row>
    <row r="25" spans="1:28" s="51" customFormat="1" ht="48.75" customHeight="1" x14ac:dyDescent="0.25">
      <c r="A25" s="29" t="s">
        <v>122</v>
      </c>
      <c r="B25" s="47" t="s">
        <v>44</v>
      </c>
      <c r="C25" s="31" t="s">
        <v>123</v>
      </c>
      <c r="D25" s="31" t="s">
        <v>124</v>
      </c>
      <c r="E25" s="46" t="s">
        <v>125</v>
      </c>
      <c r="F25" s="31" t="s">
        <v>126</v>
      </c>
      <c r="G25" s="46" t="s">
        <v>53</v>
      </c>
      <c r="H25" s="48">
        <v>0</v>
      </c>
      <c r="I25" s="34">
        <v>471010000</v>
      </c>
      <c r="J25" s="34" t="s">
        <v>46</v>
      </c>
      <c r="K25" s="68" t="s">
        <v>127</v>
      </c>
      <c r="L25" s="31" t="s">
        <v>54</v>
      </c>
      <c r="M25" s="33" t="s">
        <v>50</v>
      </c>
      <c r="N25" s="33" t="s">
        <v>51</v>
      </c>
      <c r="O25" s="33" t="s">
        <v>52</v>
      </c>
      <c r="P25" s="31">
        <v>715</v>
      </c>
      <c r="Q25" s="37" t="s">
        <v>128</v>
      </c>
      <c r="R25" s="38">
        <v>500</v>
      </c>
      <c r="S25" s="49">
        <v>700</v>
      </c>
      <c r="T25" s="76">
        <f t="shared" ref="T25" si="4">S25*R25</f>
        <v>350000</v>
      </c>
      <c r="U25" s="49">
        <f t="shared" si="3"/>
        <v>392000.00000000006</v>
      </c>
      <c r="V25" s="46" t="s">
        <v>84</v>
      </c>
      <c r="W25" s="34">
        <v>2015</v>
      </c>
      <c r="X25" s="46" t="s">
        <v>132</v>
      </c>
      <c r="Y25" s="50"/>
      <c r="Z25" s="50"/>
      <c r="AA25" s="50"/>
      <c r="AB25" s="50"/>
    </row>
    <row r="26" spans="1:28" s="35" customFormat="1" x14ac:dyDescent="0.2">
      <c r="A26" s="25" t="s">
        <v>30</v>
      </c>
      <c r="B26" s="41"/>
      <c r="C26" s="31"/>
      <c r="D26" s="30"/>
      <c r="E26" s="32"/>
      <c r="F26" s="32"/>
      <c r="G26" s="33"/>
      <c r="H26" s="33"/>
      <c r="I26" s="33"/>
      <c r="J26" s="34"/>
      <c r="K26" s="34"/>
      <c r="L26" s="36"/>
      <c r="M26" s="33"/>
      <c r="N26" s="33"/>
      <c r="O26" s="33"/>
      <c r="P26" s="31"/>
      <c r="Q26" s="37"/>
      <c r="R26" s="38"/>
      <c r="S26" s="39"/>
      <c r="T26" s="43">
        <f>SUM(T17:T25)</f>
        <v>43866763.824000001</v>
      </c>
      <c r="U26" s="44">
        <f>SUM(U17:U25)</f>
        <v>49130775.482880011</v>
      </c>
      <c r="V26" s="31"/>
      <c r="W26" s="34"/>
      <c r="X26" s="31"/>
    </row>
    <row r="27" spans="1:28" s="10" customFormat="1" x14ac:dyDescent="0.25">
      <c r="A27" s="4" t="s">
        <v>26</v>
      </c>
      <c r="B27" s="5"/>
      <c r="C27" s="6"/>
      <c r="D27" s="1"/>
      <c r="E27" s="6"/>
      <c r="F27" s="1"/>
      <c r="G27" s="2"/>
      <c r="H27" s="2"/>
      <c r="I27" s="2"/>
      <c r="J27" s="2"/>
      <c r="K27" s="7"/>
      <c r="L27" s="2"/>
      <c r="M27" s="2"/>
      <c r="N27" s="2"/>
      <c r="O27" s="2"/>
      <c r="P27" s="8"/>
      <c r="Q27" s="6"/>
      <c r="R27" s="8"/>
      <c r="S27" s="9"/>
      <c r="T27" s="3"/>
      <c r="U27" s="3"/>
      <c r="V27" s="6"/>
      <c r="W27" s="2"/>
      <c r="X27" s="6"/>
    </row>
    <row r="28" spans="1:28" s="10" customFormat="1" x14ac:dyDescent="0.25">
      <c r="A28" s="24" t="s">
        <v>48</v>
      </c>
      <c r="B28" s="5"/>
      <c r="C28" s="6"/>
      <c r="D28" s="1"/>
      <c r="E28" s="6"/>
      <c r="F28" s="1"/>
      <c r="G28" s="2"/>
      <c r="H28" s="2"/>
      <c r="I28" s="2"/>
      <c r="J28" s="2"/>
      <c r="K28" s="7"/>
      <c r="L28" s="2"/>
      <c r="M28" s="2"/>
      <c r="N28" s="2"/>
      <c r="O28" s="2"/>
      <c r="P28" s="8"/>
      <c r="Q28" s="6"/>
      <c r="R28" s="8"/>
      <c r="S28" s="9"/>
      <c r="T28" s="3"/>
      <c r="U28" s="3"/>
      <c r="V28" s="6"/>
      <c r="W28" s="2"/>
      <c r="X28" s="6"/>
    </row>
    <row r="29" spans="1:28" s="63" customFormat="1" ht="76.5" x14ac:dyDescent="0.25">
      <c r="A29" s="29" t="s">
        <v>73</v>
      </c>
      <c r="B29" s="30" t="s">
        <v>44</v>
      </c>
      <c r="C29" s="31" t="s">
        <v>68</v>
      </c>
      <c r="D29" s="31" t="s">
        <v>69</v>
      </c>
      <c r="E29" s="40" t="s">
        <v>70</v>
      </c>
      <c r="F29" s="32" t="s">
        <v>71</v>
      </c>
      <c r="G29" s="34" t="s">
        <v>53</v>
      </c>
      <c r="H29" s="36">
        <v>0</v>
      </c>
      <c r="I29" s="34">
        <v>471010000</v>
      </c>
      <c r="J29" s="34" t="s">
        <v>46</v>
      </c>
      <c r="K29" s="36" t="s">
        <v>57</v>
      </c>
      <c r="L29" s="36" t="s">
        <v>54</v>
      </c>
      <c r="M29" s="36" t="s">
        <v>50</v>
      </c>
      <c r="N29" s="33" t="s">
        <v>55</v>
      </c>
      <c r="O29" s="36" t="s">
        <v>52</v>
      </c>
      <c r="P29" s="62">
        <v>796</v>
      </c>
      <c r="Q29" s="66" t="s">
        <v>65</v>
      </c>
      <c r="R29" s="54">
        <v>864</v>
      </c>
      <c r="S29" s="39">
        <v>1667.1991000000003</v>
      </c>
      <c r="T29" s="42">
        <f t="shared" ref="T29" si="5">R29*S29</f>
        <v>1440460.0224000001</v>
      </c>
      <c r="U29" s="42">
        <f t="shared" ref="U29" si="6">T29*1.12</f>
        <v>1613315.2250880003</v>
      </c>
      <c r="V29" s="31"/>
      <c r="W29" s="34">
        <v>2015</v>
      </c>
      <c r="X29" s="31"/>
      <c r="Y29" s="67"/>
      <c r="Z29" s="67"/>
      <c r="AA29" s="50"/>
      <c r="AB29" s="50"/>
    </row>
    <row r="30" spans="1:28" s="63" customFormat="1" ht="76.5" x14ac:dyDescent="0.25">
      <c r="A30" s="29" t="s">
        <v>79</v>
      </c>
      <c r="B30" s="30" t="s">
        <v>44</v>
      </c>
      <c r="C30" s="31" t="s">
        <v>75</v>
      </c>
      <c r="D30" s="31" t="s">
        <v>76</v>
      </c>
      <c r="E30" s="40" t="s">
        <v>77</v>
      </c>
      <c r="F30" s="32" t="s">
        <v>78</v>
      </c>
      <c r="G30" s="33" t="s">
        <v>49</v>
      </c>
      <c r="H30" s="36">
        <v>0</v>
      </c>
      <c r="I30" s="34">
        <v>471010000</v>
      </c>
      <c r="J30" s="34" t="s">
        <v>46</v>
      </c>
      <c r="K30" s="36" t="s">
        <v>57</v>
      </c>
      <c r="L30" s="36" t="s">
        <v>54</v>
      </c>
      <c r="M30" s="36" t="s">
        <v>50</v>
      </c>
      <c r="N30" s="33" t="s">
        <v>55</v>
      </c>
      <c r="O30" s="36" t="s">
        <v>52</v>
      </c>
      <c r="P30" s="62">
        <v>796</v>
      </c>
      <c r="Q30" s="66" t="s">
        <v>65</v>
      </c>
      <c r="R30" s="54">
        <v>864</v>
      </c>
      <c r="S30" s="39">
        <v>15347.191900000002</v>
      </c>
      <c r="T30" s="42">
        <f>R30*S30</f>
        <v>13259973.801600002</v>
      </c>
      <c r="U30" s="42">
        <f>T30*1.12</f>
        <v>14851170.657792004</v>
      </c>
      <c r="V30" s="31"/>
      <c r="W30" s="34">
        <v>2015</v>
      </c>
      <c r="X30" s="31"/>
      <c r="Y30" s="67"/>
      <c r="Z30" s="67"/>
      <c r="AA30" s="50"/>
      <c r="AB30" s="50"/>
    </row>
    <row r="31" spans="1:28" s="53" customFormat="1" ht="76.5" x14ac:dyDescent="0.25">
      <c r="A31" s="29" t="s">
        <v>121</v>
      </c>
      <c r="B31" s="56" t="s">
        <v>44</v>
      </c>
      <c r="C31" s="40" t="s">
        <v>114</v>
      </c>
      <c r="D31" s="40" t="s">
        <v>115</v>
      </c>
      <c r="E31" s="40" t="s">
        <v>116</v>
      </c>
      <c r="F31" s="48" t="s">
        <v>117</v>
      </c>
      <c r="G31" s="34" t="s">
        <v>49</v>
      </c>
      <c r="H31" s="36">
        <v>0</v>
      </c>
      <c r="I31" s="34">
        <v>471010000</v>
      </c>
      <c r="J31" s="34" t="s">
        <v>46</v>
      </c>
      <c r="K31" s="34" t="s">
        <v>81</v>
      </c>
      <c r="L31" s="36" t="s">
        <v>54</v>
      </c>
      <c r="M31" s="36" t="s">
        <v>50</v>
      </c>
      <c r="N31" s="34" t="s">
        <v>118</v>
      </c>
      <c r="O31" s="36" t="s">
        <v>83</v>
      </c>
      <c r="P31" s="62" t="s">
        <v>119</v>
      </c>
      <c r="Q31" s="32" t="s">
        <v>120</v>
      </c>
      <c r="R31" s="54">
        <v>127200</v>
      </c>
      <c r="S31" s="75">
        <v>195</v>
      </c>
      <c r="T31" s="42">
        <f t="shared" ref="T31" si="7">R31*S31</f>
        <v>24804000</v>
      </c>
      <c r="U31" s="42">
        <f t="shared" ref="U31" si="8">T31*1.12</f>
        <v>27780480.000000004</v>
      </c>
      <c r="V31" s="48" t="s">
        <v>84</v>
      </c>
      <c r="W31" s="34">
        <v>2015</v>
      </c>
      <c r="X31" s="48"/>
      <c r="Y31" s="67"/>
      <c r="Z31" s="67"/>
      <c r="AA31" s="50"/>
      <c r="AB31" s="50"/>
    </row>
    <row r="32" spans="1:28" s="53" customFormat="1" ht="76.5" x14ac:dyDescent="0.25">
      <c r="A32" s="29" t="s">
        <v>92</v>
      </c>
      <c r="B32" s="56" t="s">
        <v>44</v>
      </c>
      <c r="C32" s="48" t="s">
        <v>88</v>
      </c>
      <c r="D32" s="48" t="s">
        <v>89</v>
      </c>
      <c r="E32" s="48" t="s">
        <v>90</v>
      </c>
      <c r="F32" s="48" t="s">
        <v>91</v>
      </c>
      <c r="G32" s="34" t="s">
        <v>53</v>
      </c>
      <c r="H32" s="36">
        <v>0</v>
      </c>
      <c r="I32" s="34">
        <v>471010000</v>
      </c>
      <c r="J32" s="34" t="s">
        <v>46</v>
      </c>
      <c r="K32" s="68" t="s">
        <v>81</v>
      </c>
      <c r="L32" s="36" t="s">
        <v>54</v>
      </c>
      <c r="M32" s="36" t="s">
        <v>50</v>
      </c>
      <c r="N32" s="34" t="s">
        <v>82</v>
      </c>
      <c r="O32" s="36" t="s">
        <v>52</v>
      </c>
      <c r="P32" s="62" t="s">
        <v>64</v>
      </c>
      <c r="Q32" s="32" t="s">
        <v>65</v>
      </c>
      <c r="R32" s="54">
        <v>12</v>
      </c>
      <c r="S32" s="39">
        <v>28000</v>
      </c>
      <c r="T32" s="42">
        <f t="shared" ref="T32:T35" si="9">R32*S32</f>
        <v>336000</v>
      </c>
      <c r="U32" s="42">
        <f t="shared" ref="U32:U36" si="10">T32*1.12</f>
        <v>376320.00000000006</v>
      </c>
      <c r="V32" s="48"/>
      <c r="W32" s="34">
        <v>2015</v>
      </c>
      <c r="X32" s="48"/>
      <c r="Y32" s="67"/>
      <c r="Z32" s="67"/>
      <c r="AA32" s="50"/>
      <c r="AB32" s="50"/>
    </row>
    <row r="33" spans="1:28" s="53" customFormat="1" ht="76.5" x14ac:dyDescent="0.25">
      <c r="A33" s="29" t="s">
        <v>112</v>
      </c>
      <c r="B33" s="30" t="s">
        <v>44</v>
      </c>
      <c r="C33" s="31" t="s">
        <v>107</v>
      </c>
      <c r="D33" s="71" t="s">
        <v>108</v>
      </c>
      <c r="E33" s="31" t="s">
        <v>109</v>
      </c>
      <c r="F33" s="71" t="s">
        <v>110</v>
      </c>
      <c r="G33" s="33" t="s">
        <v>45</v>
      </c>
      <c r="H33" s="36">
        <v>0</v>
      </c>
      <c r="I33" s="34">
        <v>471010000</v>
      </c>
      <c r="J33" s="34" t="s">
        <v>46</v>
      </c>
      <c r="K33" s="68" t="s">
        <v>81</v>
      </c>
      <c r="L33" s="36" t="s">
        <v>54</v>
      </c>
      <c r="M33" s="36" t="s">
        <v>50</v>
      </c>
      <c r="N33" s="36" t="s">
        <v>51</v>
      </c>
      <c r="O33" s="36" t="s">
        <v>52</v>
      </c>
      <c r="P33" s="52" t="s">
        <v>64</v>
      </c>
      <c r="Q33" s="61" t="s">
        <v>65</v>
      </c>
      <c r="R33" s="72">
        <v>100</v>
      </c>
      <c r="S33" s="73">
        <v>580</v>
      </c>
      <c r="T33" s="42">
        <f t="shared" si="9"/>
        <v>58000</v>
      </c>
      <c r="U33" s="42">
        <f t="shared" si="10"/>
        <v>64960.000000000007</v>
      </c>
      <c r="V33" s="31"/>
      <c r="W33" s="34">
        <v>2015</v>
      </c>
      <c r="X33" s="31"/>
      <c r="Y33" s="50"/>
      <c r="Z33" s="50"/>
      <c r="AA33" s="50"/>
      <c r="AB33" s="50"/>
    </row>
    <row r="34" spans="1:28" s="53" customFormat="1" ht="76.5" x14ac:dyDescent="0.25">
      <c r="A34" s="29" t="s">
        <v>98</v>
      </c>
      <c r="B34" s="30" t="s">
        <v>44</v>
      </c>
      <c r="C34" s="40" t="s">
        <v>94</v>
      </c>
      <c r="D34" s="40" t="s">
        <v>95</v>
      </c>
      <c r="E34" s="40" t="s">
        <v>96</v>
      </c>
      <c r="F34" s="32" t="s">
        <v>95</v>
      </c>
      <c r="G34" s="33" t="s">
        <v>53</v>
      </c>
      <c r="H34" s="36">
        <v>0</v>
      </c>
      <c r="I34" s="34">
        <v>471010000</v>
      </c>
      <c r="J34" s="34" t="s">
        <v>46</v>
      </c>
      <c r="K34" s="68" t="s">
        <v>81</v>
      </c>
      <c r="L34" s="36" t="s">
        <v>54</v>
      </c>
      <c r="M34" s="36" t="s">
        <v>50</v>
      </c>
      <c r="N34" s="69" t="s">
        <v>86</v>
      </c>
      <c r="O34" s="36" t="s">
        <v>83</v>
      </c>
      <c r="P34" s="52" t="s">
        <v>64</v>
      </c>
      <c r="Q34" s="70" t="s">
        <v>65</v>
      </c>
      <c r="R34" s="54">
        <v>750</v>
      </c>
      <c r="S34" s="39">
        <v>1819</v>
      </c>
      <c r="T34" s="42">
        <f t="shared" si="9"/>
        <v>1364250</v>
      </c>
      <c r="U34" s="42">
        <f t="shared" si="10"/>
        <v>1527960.0000000002</v>
      </c>
      <c r="V34" s="31" t="s">
        <v>84</v>
      </c>
      <c r="W34" s="34">
        <v>2015</v>
      </c>
      <c r="X34" s="31"/>
      <c r="Y34" s="50"/>
      <c r="Z34" s="50"/>
      <c r="AA34" s="50"/>
      <c r="AB34" s="50"/>
    </row>
    <row r="35" spans="1:28" s="53" customFormat="1" ht="76.5" x14ac:dyDescent="0.25">
      <c r="A35" s="29" t="s">
        <v>104</v>
      </c>
      <c r="B35" s="30" t="s">
        <v>44</v>
      </c>
      <c r="C35" s="48" t="s">
        <v>100</v>
      </c>
      <c r="D35" s="48" t="s">
        <v>101</v>
      </c>
      <c r="E35" s="48" t="s">
        <v>102</v>
      </c>
      <c r="F35" s="48" t="s">
        <v>103</v>
      </c>
      <c r="G35" s="33" t="s">
        <v>53</v>
      </c>
      <c r="H35" s="36">
        <v>0</v>
      </c>
      <c r="I35" s="34">
        <v>471010000</v>
      </c>
      <c r="J35" s="34" t="s">
        <v>46</v>
      </c>
      <c r="K35" s="68" t="s">
        <v>81</v>
      </c>
      <c r="L35" s="36" t="s">
        <v>54</v>
      </c>
      <c r="M35" s="36" t="s">
        <v>50</v>
      </c>
      <c r="N35" s="69" t="s">
        <v>86</v>
      </c>
      <c r="O35" s="36" t="s">
        <v>83</v>
      </c>
      <c r="P35" s="52" t="s">
        <v>64</v>
      </c>
      <c r="Q35" s="70" t="s">
        <v>65</v>
      </c>
      <c r="R35" s="54">
        <v>1200</v>
      </c>
      <c r="S35" s="39">
        <v>749</v>
      </c>
      <c r="T35" s="42">
        <f t="shared" si="9"/>
        <v>898800</v>
      </c>
      <c r="U35" s="42">
        <f t="shared" si="10"/>
        <v>1006656.0000000001</v>
      </c>
      <c r="V35" s="31" t="s">
        <v>84</v>
      </c>
      <c r="W35" s="34">
        <v>2015</v>
      </c>
      <c r="X35" s="31"/>
      <c r="Y35" s="50"/>
      <c r="Z35" s="50"/>
      <c r="AA35" s="50"/>
      <c r="AB35" s="50"/>
    </row>
    <row r="36" spans="1:28" s="51" customFormat="1" ht="48.75" customHeight="1" x14ac:dyDescent="0.25">
      <c r="A36" s="29" t="s">
        <v>129</v>
      </c>
      <c r="B36" s="47" t="s">
        <v>44</v>
      </c>
      <c r="C36" s="31" t="s">
        <v>131</v>
      </c>
      <c r="D36" s="31" t="s">
        <v>124</v>
      </c>
      <c r="E36" s="46" t="s">
        <v>130</v>
      </c>
      <c r="F36" s="46" t="s">
        <v>130</v>
      </c>
      <c r="G36" s="46" t="s">
        <v>53</v>
      </c>
      <c r="H36" s="48">
        <v>0</v>
      </c>
      <c r="I36" s="34">
        <v>471010000</v>
      </c>
      <c r="J36" s="34" t="s">
        <v>46</v>
      </c>
      <c r="K36" s="68" t="s">
        <v>81</v>
      </c>
      <c r="L36" s="31" t="s">
        <v>54</v>
      </c>
      <c r="M36" s="33" t="s">
        <v>50</v>
      </c>
      <c r="N36" s="33" t="s">
        <v>51</v>
      </c>
      <c r="O36" s="33" t="s">
        <v>52</v>
      </c>
      <c r="P36" s="31">
        <v>715</v>
      </c>
      <c r="Q36" s="70" t="s">
        <v>65</v>
      </c>
      <c r="R36" s="38">
        <v>500</v>
      </c>
      <c r="S36" s="49">
        <v>700</v>
      </c>
      <c r="T36" s="76">
        <f t="shared" ref="T36" si="11">S36*R36</f>
        <v>350000</v>
      </c>
      <c r="U36" s="49">
        <f t="shared" si="10"/>
        <v>392000.00000000006</v>
      </c>
      <c r="V36" s="46"/>
      <c r="W36" s="34">
        <v>2015</v>
      </c>
      <c r="X36" s="46"/>
      <c r="Y36" s="50"/>
      <c r="Z36" s="50"/>
      <c r="AA36" s="50"/>
      <c r="AB36" s="50"/>
    </row>
    <row r="37" spans="1:28" s="35" customFormat="1" x14ac:dyDescent="0.2">
      <c r="A37" s="25" t="s">
        <v>30</v>
      </c>
      <c r="B37" s="41"/>
      <c r="C37" s="31"/>
      <c r="D37" s="30"/>
      <c r="E37" s="32"/>
      <c r="F37" s="32"/>
      <c r="G37" s="33"/>
      <c r="H37" s="33"/>
      <c r="I37" s="33"/>
      <c r="J37" s="34"/>
      <c r="K37" s="34"/>
      <c r="L37" s="36"/>
      <c r="M37" s="33"/>
      <c r="N37" s="33"/>
      <c r="O37" s="33"/>
      <c r="P37" s="31"/>
      <c r="Q37" s="37"/>
      <c r="R37" s="38"/>
      <c r="S37" s="39"/>
      <c r="T37" s="43">
        <f>SUM(T29:T36)</f>
        <v>42511483.824000001</v>
      </c>
      <c r="U37" s="44">
        <f>SUM(U29:U36)</f>
        <v>47612861.88288001</v>
      </c>
      <c r="V37" s="31"/>
      <c r="W37" s="34"/>
      <c r="X37" s="31"/>
    </row>
    <row r="38" spans="1:28" s="10" customFormat="1" x14ac:dyDescent="0.25">
      <c r="A38" s="4" t="s">
        <v>29</v>
      </c>
      <c r="B38" s="5"/>
      <c r="C38" s="6"/>
      <c r="D38" s="1"/>
      <c r="E38" s="6"/>
      <c r="F38" s="1"/>
      <c r="G38" s="2"/>
      <c r="H38" s="2"/>
      <c r="I38" s="2"/>
      <c r="J38" s="2"/>
      <c r="K38" s="7"/>
      <c r="L38" s="2"/>
      <c r="M38" s="2"/>
      <c r="N38" s="2"/>
      <c r="O38" s="2"/>
      <c r="P38" s="8"/>
      <c r="Q38" s="6"/>
      <c r="R38" s="8"/>
      <c r="S38" s="9"/>
      <c r="T38" s="3"/>
      <c r="U38" s="3"/>
      <c r="V38" s="6"/>
      <c r="W38" s="2"/>
      <c r="X38" s="6"/>
    </row>
    <row r="39" spans="1:28" s="10" customFormat="1" x14ac:dyDescent="0.25">
      <c r="A39" s="24" t="s">
        <v>56</v>
      </c>
      <c r="B39" s="5"/>
      <c r="C39" s="6"/>
      <c r="D39" s="1"/>
      <c r="E39" s="6"/>
      <c r="F39" s="1"/>
      <c r="G39" s="2"/>
      <c r="H39" s="2"/>
      <c r="I39" s="2"/>
      <c r="J39" s="2"/>
      <c r="K39" s="7"/>
      <c r="L39" s="2"/>
      <c r="M39" s="2"/>
      <c r="N39" s="2"/>
      <c r="O39" s="2"/>
      <c r="P39" s="8"/>
      <c r="Q39" s="6"/>
      <c r="R39" s="8"/>
      <c r="S39" s="9"/>
      <c r="T39" s="3"/>
      <c r="U39" s="3"/>
      <c r="V39" s="6"/>
      <c r="W39" s="2"/>
      <c r="X39" s="6"/>
    </row>
    <row r="40" spans="1:28" s="53" customFormat="1" ht="63.75" x14ac:dyDescent="0.25">
      <c r="A40" s="56" t="s">
        <v>133</v>
      </c>
      <c r="B40" s="47" t="s">
        <v>44</v>
      </c>
      <c r="C40" s="48" t="s">
        <v>134</v>
      </c>
      <c r="D40" s="77" t="s">
        <v>135</v>
      </c>
      <c r="E40" s="77" t="s">
        <v>135</v>
      </c>
      <c r="F40" s="77" t="s">
        <v>136</v>
      </c>
      <c r="G40" s="36" t="s">
        <v>45</v>
      </c>
      <c r="H40" s="48">
        <v>70</v>
      </c>
      <c r="I40" s="34">
        <v>471010000</v>
      </c>
      <c r="J40" s="34" t="s">
        <v>46</v>
      </c>
      <c r="K40" s="34" t="s">
        <v>97</v>
      </c>
      <c r="L40" s="31" t="s">
        <v>137</v>
      </c>
      <c r="M40" s="34"/>
      <c r="N40" s="33" t="s">
        <v>138</v>
      </c>
      <c r="O40" s="36" t="s">
        <v>139</v>
      </c>
      <c r="P40" s="62"/>
      <c r="Q40" s="48"/>
      <c r="R40" s="78"/>
      <c r="S40" s="79"/>
      <c r="T40" s="49">
        <v>1170400</v>
      </c>
      <c r="U40" s="42">
        <f t="shared" ref="U40" si="12">T40*1.12</f>
        <v>1310848.0000000002</v>
      </c>
      <c r="V40" s="48"/>
      <c r="W40" s="34">
        <v>2015</v>
      </c>
      <c r="X40" s="80"/>
      <c r="Y40" s="50"/>
      <c r="Z40" s="50"/>
    </row>
    <row r="41" spans="1:28" s="51" customFormat="1" x14ac:dyDescent="0.25">
      <c r="A41" s="25" t="s">
        <v>30</v>
      </c>
      <c r="B41" s="47"/>
      <c r="C41" s="46"/>
      <c r="D41" s="46"/>
      <c r="E41" s="46"/>
      <c r="F41" s="46"/>
      <c r="G41" s="46"/>
      <c r="H41" s="57"/>
      <c r="I41" s="58"/>
      <c r="J41" s="34"/>
      <c r="K41" s="34"/>
      <c r="L41" s="31"/>
      <c r="M41" s="46"/>
      <c r="N41" s="31"/>
      <c r="O41" s="46"/>
      <c r="P41" s="46"/>
      <c r="Q41" s="46"/>
      <c r="R41" s="59"/>
      <c r="S41" s="60"/>
      <c r="T41" s="83">
        <f>SUM(T40)</f>
        <v>1170400</v>
      </c>
      <c r="U41" s="83">
        <f>SUM(U40)</f>
        <v>1310848.0000000002</v>
      </c>
      <c r="V41" s="46"/>
      <c r="W41" s="34"/>
      <c r="X41" s="46"/>
      <c r="Y41" s="50"/>
      <c r="Z41" s="50"/>
    </row>
    <row r="42" spans="1:28" s="10" customFormat="1" x14ac:dyDescent="0.25">
      <c r="A42" s="4" t="s">
        <v>26</v>
      </c>
      <c r="B42" s="5"/>
      <c r="C42" s="6"/>
      <c r="D42" s="1"/>
      <c r="E42" s="6"/>
      <c r="F42" s="1"/>
      <c r="G42" s="2"/>
      <c r="H42" s="2"/>
      <c r="I42" s="2"/>
      <c r="J42" s="2"/>
      <c r="K42" s="7"/>
      <c r="L42" s="2"/>
      <c r="M42" s="2"/>
      <c r="N42" s="2"/>
      <c r="O42" s="2"/>
      <c r="P42" s="8"/>
      <c r="Q42" s="6"/>
      <c r="R42" s="8"/>
      <c r="S42" s="9"/>
      <c r="T42" s="3"/>
      <c r="U42" s="3"/>
      <c r="V42" s="6"/>
      <c r="W42" s="2"/>
      <c r="X42" s="6"/>
    </row>
    <row r="43" spans="1:28" s="10" customFormat="1" x14ac:dyDescent="0.25">
      <c r="A43" s="24" t="s">
        <v>56</v>
      </c>
      <c r="B43" s="5"/>
      <c r="C43" s="6"/>
      <c r="D43" s="1"/>
      <c r="E43" s="6"/>
      <c r="F43" s="1"/>
      <c r="G43" s="2"/>
      <c r="H43" s="2"/>
      <c r="I43" s="2"/>
      <c r="J43" s="2"/>
      <c r="K43" s="7"/>
      <c r="L43" s="2"/>
      <c r="M43" s="2"/>
      <c r="N43" s="2"/>
      <c r="O43" s="2"/>
      <c r="P43" s="8"/>
      <c r="Q43" s="6"/>
      <c r="R43" s="8"/>
      <c r="S43" s="9"/>
      <c r="T43" s="3"/>
      <c r="U43" s="3"/>
      <c r="V43" s="6"/>
      <c r="W43" s="2"/>
      <c r="X43" s="6"/>
    </row>
    <row r="44" spans="1:28" s="53" customFormat="1" ht="63.75" x14ac:dyDescent="0.25">
      <c r="A44" s="56" t="s">
        <v>140</v>
      </c>
      <c r="B44" s="47" t="s">
        <v>44</v>
      </c>
      <c r="C44" s="48" t="s">
        <v>134</v>
      </c>
      <c r="D44" s="77" t="s">
        <v>135</v>
      </c>
      <c r="E44" s="77" t="s">
        <v>135</v>
      </c>
      <c r="F44" s="77" t="s">
        <v>136</v>
      </c>
      <c r="G44" s="36" t="s">
        <v>45</v>
      </c>
      <c r="H44" s="48">
        <v>70</v>
      </c>
      <c r="I44" s="34">
        <v>471010000</v>
      </c>
      <c r="J44" s="34" t="s">
        <v>46</v>
      </c>
      <c r="K44" s="68" t="s">
        <v>81</v>
      </c>
      <c r="L44" s="31" t="s">
        <v>137</v>
      </c>
      <c r="M44" s="34"/>
      <c r="N44" s="33" t="s">
        <v>142</v>
      </c>
      <c r="O44" s="36" t="s">
        <v>139</v>
      </c>
      <c r="P44" s="62"/>
      <c r="Q44" s="48"/>
      <c r="R44" s="78"/>
      <c r="S44" s="79"/>
      <c r="T44" s="49">
        <v>1170400</v>
      </c>
      <c r="U44" s="42">
        <f t="shared" ref="U44" si="13">T44*1.12</f>
        <v>1310848.0000000002</v>
      </c>
      <c r="V44" s="48"/>
      <c r="W44" s="34">
        <v>2015</v>
      </c>
      <c r="X44" s="80"/>
      <c r="Y44" s="50"/>
      <c r="Z44" s="50"/>
    </row>
    <row r="45" spans="1:28" s="35" customFormat="1" x14ac:dyDescent="0.2">
      <c r="A45" s="25" t="s">
        <v>30</v>
      </c>
      <c r="B45" s="41"/>
      <c r="C45" s="31"/>
      <c r="D45" s="30"/>
      <c r="E45" s="32"/>
      <c r="F45" s="32"/>
      <c r="G45" s="33"/>
      <c r="H45" s="33"/>
      <c r="I45" s="33"/>
      <c r="J45" s="34"/>
      <c r="K45" s="34"/>
      <c r="L45" s="36"/>
      <c r="M45" s="33"/>
      <c r="N45" s="33"/>
      <c r="O45" s="33"/>
      <c r="P45" s="31"/>
      <c r="Q45" s="37"/>
      <c r="R45" s="38"/>
      <c r="S45" s="39"/>
      <c r="T45" s="43">
        <f>SUM(T44)</f>
        <v>1170400</v>
      </c>
      <c r="U45" s="44">
        <f>SUM(U44)</f>
        <v>1310848.0000000002</v>
      </c>
      <c r="V45" s="31"/>
      <c r="W45" s="34"/>
      <c r="X45" s="31"/>
    </row>
    <row r="46" spans="1:28" s="10" customFormat="1" x14ac:dyDescent="0.25">
      <c r="A46" s="4" t="s">
        <v>29</v>
      </c>
      <c r="B46" s="5"/>
      <c r="C46" s="6"/>
      <c r="D46" s="1"/>
      <c r="E46" s="6"/>
      <c r="F46" s="1"/>
      <c r="G46" s="2"/>
      <c r="H46" s="2"/>
      <c r="I46" s="2"/>
      <c r="J46" s="2"/>
      <c r="K46" s="7"/>
      <c r="L46" s="2"/>
      <c r="M46" s="2"/>
      <c r="N46" s="2"/>
      <c r="O46" s="2"/>
      <c r="P46" s="8"/>
      <c r="Q46" s="6"/>
      <c r="R46" s="8"/>
      <c r="S46" s="9"/>
      <c r="T46" s="3"/>
      <c r="U46" s="3"/>
      <c r="V46" s="6"/>
      <c r="W46" s="2"/>
      <c r="X46" s="6"/>
    </row>
    <row r="47" spans="1:28" s="10" customFormat="1" x14ac:dyDescent="0.25">
      <c r="A47" s="24" t="s">
        <v>47</v>
      </c>
      <c r="B47" s="5"/>
      <c r="C47" s="6"/>
      <c r="D47" s="1"/>
      <c r="E47" s="6"/>
      <c r="F47" s="1"/>
      <c r="G47" s="2"/>
      <c r="H47" s="2"/>
      <c r="I47" s="2"/>
      <c r="J47" s="2"/>
      <c r="K47" s="7"/>
      <c r="L47" s="2"/>
      <c r="M47" s="2"/>
      <c r="N47" s="2"/>
      <c r="O47" s="2"/>
      <c r="P47" s="8"/>
      <c r="Q47" s="6"/>
      <c r="R47" s="8"/>
      <c r="S47" s="9"/>
      <c r="T47" s="3"/>
      <c r="U47" s="3"/>
      <c r="V47" s="6"/>
      <c r="W47" s="2"/>
      <c r="X47" s="6"/>
    </row>
    <row r="48" spans="1:28" s="51" customFormat="1" ht="63.75" x14ac:dyDescent="0.25">
      <c r="A48" s="45" t="s">
        <v>143</v>
      </c>
      <c r="B48" s="47" t="s">
        <v>44</v>
      </c>
      <c r="C48" s="31" t="s">
        <v>144</v>
      </c>
      <c r="D48" s="40" t="s">
        <v>145</v>
      </c>
      <c r="E48" s="40" t="s">
        <v>146</v>
      </c>
      <c r="F48" s="40" t="s">
        <v>146</v>
      </c>
      <c r="G48" s="74" t="s">
        <v>53</v>
      </c>
      <c r="H48" s="46">
        <v>50</v>
      </c>
      <c r="I48" s="31">
        <v>471010000</v>
      </c>
      <c r="J48" s="34" t="s">
        <v>46</v>
      </c>
      <c r="K48" s="34" t="s">
        <v>147</v>
      </c>
      <c r="L48" s="34" t="s">
        <v>46</v>
      </c>
      <c r="M48" s="46"/>
      <c r="N48" s="34" t="s">
        <v>148</v>
      </c>
      <c r="O48" s="31" t="s">
        <v>149</v>
      </c>
      <c r="P48" s="46"/>
      <c r="Q48" s="55"/>
      <c r="R48" s="38"/>
      <c r="S48" s="49"/>
      <c r="T48" s="81">
        <v>3958751.9000000004</v>
      </c>
      <c r="U48" s="81">
        <v>4433802.1280000005</v>
      </c>
      <c r="V48" s="46"/>
      <c r="W48" s="34">
        <v>2015</v>
      </c>
      <c r="X48" s="46" t="s">
        <v>175</v>
      </c>
      <c r="Y48" s="50"/>
      <c r="Z48" s="50"/>
    </row>
    <row r="49" spans="1:26" s="51" customFormat="1" ht="57" customHeight="1" x14ac:dyDescent="0.25">
      <c r="A49" s="45" t="s">
        <v>152</v>
      </c>
      <c r="B49" s="47" t="s">
        <v>44</v>
      </c>
      <c r="C49" s="82" t="s">
        <v>153</v>
      </c>
      <c r="D49" s="48" t="s">
        <v>154</v>
      </c>
      <c r="E49" s="48" t="s">
        <v>154</v>
      </c>
      <c r="F49" s="48" t="s">
        <v>155</v>
      </c>
      <c r="G49" s="31" t="s">
        <v>45</v>
      </c>
      <c r="H49" s="31">
        <v>50</v>
      </c>
      <c r="I49" s="34">
        <v>471010000</v>
      </c>
      <c r="J49" s="34" t="s">
        <v>46</v>
      </c>
      <c r="K49" s="36" t="s">
        <v>156</v>
      </c>
      <c r="L49" s="31" t="s">
        <v>157</v>
      </c>
      <c r="M49" s="31"/>
      <c r="N49" s="36" t="s">
        <v>158</v>
      </c>
      <c r="O49" s="31" t="s">
        <v>159</v>
      </c>
      <c r="P49" s="31"/>
      <c r="Q49" s="55"/>
      <c r="R49" s="55"/>
      <c r="S49" s="55"/>
      <c r="T49" s="42">
        <v>37075</v>
      </c>
      <c r="U49" s="42">
        <v>41524.000000000007</v>
      </c>
      <c r="V49" s="31"/>
      <c r="W49" s="34">
        <v>2015</v>
      </c>
      <c r="X49" s="31" t="s">
        <v>176</v>
      </c>
      <c r="Y49" s="50"/>
      <c r="Z49" s="50"/>
    </row>
    <row r="50" spans="1:26" s="51" customFormat="1" ht="57" customHeight="1" x14ac:dyDescent="0.25">
      <c r="A50" s="45" t="s">
        <v>160</v>
      </c>
      <c r="B50" s="47" t="s">
        <v>44</v>
      </c>
      <c r="C50" s="82" t="s">
        <v>153</v>
      </c>
      <c r="D50" s="48" t="s">
        <v>154</v>
      </c>
      <c r="E50" s="48" t="s">
        <v>154</v>
      </c>
      <c r="F50" s="48" t="s">
        <v>155</v>
      </c>
      <c r="G50" s="31" t="s">
        <v>45</v>
      </c>
      <c r="H50" s="31">
        <v>50</v>
      </c>
      <c r="I50" s="34">
        <v>471010000</v>
      </c>
      <c r="J50" s="34" t="s">
        <v>46</v>
      </c>
      <c r="K50" s="36" t="s">
        <v>156</v>
      </c>
      <c r="L50" s="31" t="s">
        <v>157</v>
      </c>
      <c r="M50" s="31"/>
      <c r="N50" s="36" t="s">
        <v>158</v>
      </c>
      <c r="O50" s="31" t="s">
        <v>159</v>
      </c>
      <c r="P50" s="31"/>
      <c r="Q50" s="55"/>
      <c r="R50" s="55"/>
      <c r="S50" s="55"/>
      <c r="T50" s="42">
        <v>37075</v>
      </c>
      <c r="U50" s="42">
        <v>41524.000000000007</v>
      </c>
      <c r="V50" s="31"/>
      <c r="W50" s="34">
        <v>2015</v>
      </c>
      <c r="X50" s="31" t="s">
        <v>176</v>
      </c>
      <c r="Y50" s="50"/>
      <c r="Z50" s="50"/>
    </row>
    <row r="51" spans="1:26" s="51" customFormat="1" ht="57" customHeight="1" x14ac:dyDescent="0.25">
      <c r="A51" s="45" t="s">
        <v>161</v>
      </c>
      <c r="B51" s="47" t="s">
        <v>44</v>
      </c>
      <c r="C51" s="82" t="s">
        <v>153</v>
      </c>
      <c r="D51" s="48" t="s">
        <v>154</v>
      </c>
      <c r="E51" s="48" t="s">
        <v>154</v>
      </c>
      <c r="F51" s="48" t="s">
        <v>162</v>
      </c>
      <c r="G51" s="31" t="s">
        <v>45</v>
      </c>
      <c r="H51" s="31">
        <v>50</v>
      </c>
      <c r="I51" s="34">
        <v>471010000</v>
      </c>
      <c r="J51" s="34" t="s">
        <v>46</v>
      </c>
      <c r="K51" s="36" t="s">
        <v>156</v>
      </c>
      <c r="L51" s="31" t="s">
        <v>157</v>
      </c>
      <c r="M51" s="31"/>
      <c r="N51" s="36" t="s">
        <v>158</v>
      </c>
      <c r="O51" s="31" t="s">
        <v>159</v>
      </c>
      <c r="P51" s="31"/>
      <c r="Q51" s="55"/>
      <c r="R51" s="55"/>
      <c r="S51" s="55"/>
      <c r="T51" s="42">
        <v>37075</v>
      </c>
      <c r="U51" s="42">
        <v>41524.000000000007</v>
      </c>
      <c r="V51" s="31"/>
      <c r="W51" s="34">
        <v>2015</v>
      </c>
      <c r="X51" s="31" t="s">
        <v>176</v>
      </c>
      <c r="Y51" s="50"/>
      <c r="Z51" s="50"/>
    </row>
    <row r="52" spans="1:26" s="51" customFormat="1" ht="57" customHeight="1" x14ac:dyDescent="0.25">
      <c r="A52" s="45" t="s">
        <v>163</v>
      </c>
      <c r="B52" s="47" t="s">
        <v>44</v>
      </c>
      <c r="C52" s="82" t="s">
        <v>153</v>
      </c>
      <c r="D52" s="48" t="s">
        <v>154</v>
      </c>
      <c r="E52" s="48" t="s">
        <v>154</v>
      </c>
      <c r="F52" s="48" t="s">
        <v>164</v>
      </c>
      <c r="G52" s="31" t="s">
        <v>45</v>
      </c>
      <c r="H52" s="31">
        <v>50</v>
      </c>
      <c r="I52" s="34">
        <v>471010000</v>
      </c>
      <c r="J52" s="34" t="s">
        <v>46</v>
      </c>
      <c r="K52" s="36" t="s">
        <v>156</v>
      </c>
      <c r="L52" s="31" t="s">
        <v>157</v>
      </c>
      <c r="M52" s="31"/>
      <c r="N52" s="36" t="s">
        <v>158</v>
      </c>
      <c r="O52" s="31" t="s">
        <v>159</v>
      </c>
      <c r="P52" s="31"/>
      <c r="Q52" s="55"/>
      <c r="R52" s="55"/>
      <c r="S52" s="55"/>
      <c r="T52" s="42">
        <v>8736</v>
      </c>
      <c r="U52" s="42">
        <v>9784.3200000000015</v>
      </c>
      <c r="V52" s="31"/>
      <c r="W52" s="34">
        <v>2015</v>
      </c>
      <c r="X52" s="31" t="s">
        <v>176</v>
      </c>
      <c r="Y52" s="50"/>
      <c r="Z52" s="50"/>
    </row>
    <row r="53" spans="1:26" s="51" customFormat="1" ht="57" customHeight="1" x14ac:dyDescent="0.25">
      <c r="A53" s="45" t="s">
        <v>165</v>
      </c>
      <c r="B53" s="47" t="s">
        <v>44</v>
      </c>
      <c r="C53" s="82" t="s">
        <v>153</v>
      </c>
      <c r="D53" s="48" t="s">
        <v>154</v>
      </c>
      <c r="E53" s="48" t="s">
        <v>154</v>
      </c>
      <c r="F53" s="48" t="s">
        <v>166</v>
      </c>
      <c r="G53" s="31" t="s">
        <v>45</v>
      </c>
      <c r="H53" s="31">
        <v>50</v>
      </c>
      <c r="I53" s="34">
        <v>471010000</v>
      </c>
      <c r="J53" s="34" t="s">
        <v>46</v>
      </c>
      <c r="K53" s="36" t="s">
        <v>156</v>
      </c>
      <c r="L53" s="31" t="s">
        <v>157</v>
      </c>
      <c r="M53" s="31"/>
      <c r="N53" s="36" t="s">
        <v>158</v>
      </c>
      <c r="O53" s="31" t="s">
        <v>159</v>
      </c>
      <c r="P53" s="31"/>
      <c r="Q53" s="55"/>
      <c r="R53" s="55"/>
      <c r="S53" s="55"/>
      <c r="T53" s="42">
        <v>2348</v>
      </c>
      <c r="U53" s="42">
        <v>2629.76</v>
      </c>
      <c r="V53" s="31"/>
      <c r="W53" s="34">
        <v>2015</v>
      </c>
      <c r="X53" s="31" t="s">
        <v>176</v>
      </c>
      <c r="Y53" s="50"/>
      <c r="Z53" s="50"/>
    </row>
    <row r="54" spans="1:26" s="51" customFormat="1" ht="57" customHeight="1" x14ac:dyDescent="0.25">
      <c r="A54" s="45" t="s">
        <v>167</v>
      </c>
      <c r="B54" s="47" t="s">
        <v>44</v>
      </c>
      <c r="C54" s="82" t="s">
        <v>153</v>
      </c>
      <c r="D54" s="48" t="s">
        <v>154</v>
      </c>
      <c r="E54" s="48" t="s">
        <v>154</v>
      </c>
      <c r="F54" s="48" t="s">
        <v>168</v>
      </c>
      <c r="G54" s="31" t="s">
        <v>45</v>
      </c>
      <c r="H54" s="31">
        <v>50</v>
      </c>
      <c r="I54" s="34">
        <v>471010000</v>
      </c>
      <c r="J54" s="34" t="s">
        <v>46</v>
      </c>
      <c r="K54" s="36" t="s">
        <v>156</v>
      </c>
      <c r="L54" s="31" t="s">
        <v>157</v>
      </c>
      <c r="M54" s="31"/>
      <c r="N54" s="36" t="s">
        <v>158</v>
      </c>
      <c r="O54" s="31" t="s">
        <v>159</v>
      </c>
      <c r="P54" s="31"/>
      <c r="Q54" s="55"/>
      <c r="R54" s="55"/>
      <c r="S54" s="55"/>
      <c r="T54" s="42">
        <v>23000</v>
      </c>
      <c r="U54" s="42">
        <v>25760.000000000004</v>
      </c>
      <c r="V54" s="31"/>
      <c r="W54" s="34">
        <v>2015</v>
      </c>
      <c r="X54" s="31" t="s">
        <v>176</v>
      </c>
      <c r="Y54" s="50"/>
      <c r="Z54" s="50"/>
    </row>
    <row r="55" spans="1:26" s="35" customFormat="1" x14ac:dyDescent="0.2">
      <c r="A55" s="25" t="s">
        <v>30</v>
      </c>
      <c r="B55" s="41"/>
      <c r="C55" s="31"/>
      <c r="D55" s="30"/>
      <c r="E55" s="32"/>
      <c r="F55" s="32"/>
      <c r="G55" s="33"/>
      <c r="H55" s="33"/>
      <c r="I55" s="33"/>
      <c r="J55" s="34"/>
      <c r="K55" s="34"/>
      <c r="L55" s="36"/>
      <c r="M55" s="33"/>
      <c r="N55" s="33"/>
      <c r="O55" s="33"/>
      <c r="P55" s="31"/>
      <c r="Q55" s="37"/>
      <c r="R55" s="38"/>
      <c r="S55" s="39"/>
      <c r="T55" s="43">
        <f>SUM(T48:T54)</f>
        <v>4104060.9000000004</v>
      </c>
      <c r="U55" s="44">
        <f>SUM(U48:U54)</f>
        <v>4596548.2080000006</v>
      </c>
      <c r="V55" s="31"/>
      <c r="W55" s="34"/>
      <c r="X55" s="31"/>
    </row>
    <row r="56" spans="1:26" s="10" customFormat="1" x14ac:dyDescent="0.25">
      <c r="A56" s="4" t="s">
        <v>26</v>
      </c>
      <c r="B56" s="5"/>
      <c r="C56" s="6"/>
      <c r="D56" s="1"/>
      <c r="E56" s="6"/>
      <c r="F56" s="1"/>
      <c r="G56" s="2"/>
      <c r="H56" s="2"/>
      <c r="I56" s="2"/>
      <c r="J56" s="2"/>
      <c r="K56" s="7"/>
      <c r="L56" s="2"/>
      <c r="M56" s="2"/>
      <c r="N56" s="2"/>
      <c r="O56" s="2"/>
      <c r="P56" s="8"/>
      <c r="Q56" s="6"/>
      <c r="R56" s="8"/>
      <c r="S56" s="9"/>
      <c r="T56" s="3"/>
      <c r="U56" s="3"/>
      <c r="V56" s="6"/>
      <c r="W56" s="2"/>
      <c r="X56" s="6"/>
    </row>
    <row r="57" spans="1:26" s="10" customFormat="1" x14ac:dyDescent="0.25">
      <c r="A57" s="24" t="s">
        <v>47</v>
      </c>
      <c r="B57" s="5"/>
      <c r="C57" s="6"/>
      <c r="D57" s="1"/>
      <c r="E57" s="6"/>
      <c r="F57" s="1"/>
      <c r="G57" s="2"/>
      <c r="H57" s="2"/>
      <c r="I57" s="2"/>
      <c r="J57" s="2"/>
      <c r="K57" s="7"/>
      <c r="L57" s="2"/>
      <c r="M57" s="2"/>
      <c r="N57" s="2"/>
      <c r="O57" s="2"/>
      <c r="P57" s="8"/>
      <c r="Q57" s="6"/>
      <c r="R57" s="8"/>
      <c r="S57" s="9"/>
      <c r="T57" s="3"/>
      <c r="U57" s="3"/>
      <c r="V57" s="6"/>
      <c r="W57" s="2"/>
      <c r="X57" s="6"/>
    </row>
    <row r="58" spans="1:26" s="51" customFormat="1" ht="63.75" x14ac:dyDescent="0.25">
      <c r="A58" s="45" t="s">
        <v>150</v>
      </c>
      <c r="B58" s="47" t="s">
        <v>44</v>
      </c>
      <c r="C58" s="31" t="s">
        <v>144</v>
      </c>
      <c r="D58" s="40" t="s">
        <v>145</v>
      </c>
      <c r="E58" s="40" t="s">
        <v>146</v>
      </c>
      <c r="F58" s="40" t="s">
        <v>146</v>
      </c>
      <c r="G58" s="74" t="s">
        <v>53</v>
      </c>
      <c r="H58" s="46">
        <v>50</v>
      </c>
      <c r="I58" s="31">
        <v>471010000</v>
      </c>
      <c r="J58" s="34" t="s">
        <v>46</v>
      </c>
      <c r="K58" s="68" t="s">
        <v>81</v>
      </c>
      <c r="L58" s="34" t="s">
        <v>46</v>
      </c>
      <c r="M58" s="46"/>
      <c r="N58" s="34" t="s">
        <v>151</v>
      </c>
      <c r="O58" s="31" t="s">
        <v>149</v>
      </c>
      <c r="P58" s="46"/>
      <c r="Q58" s="55"/>
      <c r="R58" s="38"/>
      <c r="S58" s="49"/>
      <c r="T58" s="81">
        <v>3958751.9000000004</v>
      </c>
      <c r="U58" s="81">
        <v>4433802.1280000005</v>
      </c>
      <c r="V58" s="46"/>
      <c r="W58" s="34">
        <v>2015</v>
      </c>
      <c r="X58" s="46"/>
      <c r="Y58" s="50"/>
      <c r="Z58" s="50"/>
    </row>
    <row r="59" spans="1:26" s="51" customFormat="1" ht="57" customHeight="1" x14ac:dyDescent="0.25">
      <c r="A59" s="45" t="s">
        <v>169</v>
      </c>
      <c r="B59" s="47" t="s">
        <v>44</v>
      </c>
      <c r="C59" s="82" t="s">
        <v>153</v>
      </c>
      <c r="D59" s="48" t="s">
        <v>154</v>
      </c>
      <c r="E59" s="48" t="s">
        <v>154</v>
      </c>
      <c r="F59" s="48" t="s">
        <v>155</v>
      </c>
      <c r="G59" s="31" t="s">
        <v>45</v>
      </c>
      <c r="H59" s="31">
        <v>50</v>
      </c>
      <c r="I59" s="34">
        <v>471010000</v>
      </c>
      <c r="J59" s="34" t="s">
        <v>46</v>
      </c>
      <c r="K59" s="68" t="s">
        <v>81</v>
      </c>
      <c r="L59" s="31" t="s">
        <v>137</v>
      </c>
      <c r="M59" s="31"/>
      <c r="N59" s="34" t="s">
        <v>141</v>
      </c>
      <c r="O59" s="31" t="s">
        <v>159</v>
      </c>
      <c r="P59" s="31"/>
      <c r="Q59" s="55"/>
      <c r="R59" s="55"/>
      <c r="S59" s="55"/>
      <c r="T59" s="42">
        <v>37075</v>
      </c>
      <c r="U59" s="42">
        <v>41524.000000000007</v>
      </c>
      <c r="V59" s="31"/>
      <c r="W59" s="34">
        <v>2015</v>
      </c>
      <c r="X59" s="31"/>
      <c r="Y59" s="50"/>
      <c r="Z59" s="50"/>
    </row>
    <row r="60" spans="1:26" s="51" customFormat="1" ht="57" customHeight="1" x14ac:dyDescent="0.25">
      <c r="A60" s="45" t="s">
        <v>170</v>
      </c>
      <c r="B60" s="47" t="s">
        <v>44</v>
      </c>
      <c r="C60" s="82" t="s">
        <v>153</v>
      </c>
      <c r="D60" s="48" t="s">
        <v>154</v>
      </c>
      <c r="E60" s="48" t="s">
        <v>154</v>
      </c>
      <c r="F60" s="48" t="s">
        <v>155</v>
      </c>
      <c r="G60" s="31" t="s">
        <v>45</v>
      </c>
      <c r="H60" s="31">
        <v>50</v>
      </c>
      <c r="I60" s="34">
        <v>471010000</v>
      </c>
      <c r="J60" s="34" t="s">
        <v>46</v>
      </c>
      <c r="K60" s="68" t="s">
        <v>81</v>
      </c>
      <c r="L60" s="31" t="s">
        <v>137</v>
      </c>
      <c r="M60" s="31"/>
      <c r="N60" s="34" t="s">
        <v>141</v>
      </c>
      <c r="O60" s="31" t="s">
        <v>159</v>
      </c>
      <c r="P60" s="31"/>
      <c r="Q60" s="55"/>
      <c r="R60" s="55"/>
      <c r="S60" s="55"/>
      <c r="T60" s="42">
        <v>37075</v>
      </c>
      <c r="U60" s="42">
        <v>41524.000000000007</v>
      </c>
      <c r="V60" s="31"/>
      <c r="W60" s="34">
        <v>2015</v>
      </c>
      <c r="X60" s="31"/>
      <c r="Y60" s="50"/>
      <c r="Z60" s="50"/>
    </row>
    <row r="61" spans="1:26" s="51" customFormat="1" ht="57" customHeight="1" x14ac:dyDescent="0.25">
      <c r="A61" s="45" t="s">
        <v>171</v>
      </c>
      <c r="B61" s="47" t="s">
        <v>44</v>
      </c>
      <c r="C61" s="82" t="s">
        <v>153</v>
      </c>
      <c r="D61" s="48" t="s">
        <v>154</v>
      </c>
      <c r="E61" s="48" t="s">
        <v>154</v>
      </c>
      <c r="F61" s="48" t="s">
        <v>162</v>
      </c>
      <c r="G61" s="31" t="s">
        <v>45</v>
      </c>
      <c r="H61" s="31">
        <v>50</v>
      </c>
      <c r="I61" s="34">
        <v>471010000</v>
      </c>
      <c r="J61" s="34" t="s">
        <v>46</v>
      </c>
      <c r="K61" s="68" t="s">
        <v>81</v>
      </c>
      <c r="L61" s="31" t="s">
        <v>137</v>
      </c>
      <c r="M61" s="31"/>
      <c r="N61" s="34" t="s">
        <v>141</v>
      </c>
      <c r="O61" s="31" t="s">
        <v>159</v>
      </c>
      <c r="P61" s="31"/>
      <c r="Q61" s="55"/>
      <c r="R61" s="55"/>
      <c r="S61" s="55"/>
      <c r="T61" s="42">
        <v>37075</v>
      </c>
      <c r="U61" s="42">
        <v>41524.000000000007</v>
      </c>
      <c r="V61" s="31"/>
      <c r="W61" s="34">
        <v>2015</v>
      </c>
      <c r="X61" s="31"/>
      <c r="Y61" s="50"/>
      <c r="Z61" s="50"/>
    </row>
    <row r="62" spans="1:26" s="51" customFormat="1" ht="57" customHeight="1" x14ac:dyDescent="0.25">
      <c r="A62" s="45" t="s">
        <v>172</v>
      </c>
      <c r="B62" s="47" t="s">
        <v>44</v>
      </c>
      <c r="C62" s="82" t="s">
        <v>153</v>
      </c>
      <c r="D62" s="48" t="s">
        <v>154</v>
      </c>
      <c r="E62" s="48" t="s">
        <v>154</v>
      </c>
      <c r="F62" s="48" t="s">
        <v>164</v>
      </c>
      <c r="G62" s="31" t="s">
        <v>45</v>
      </c>
      <c r="H62" s="31">
        <v>50</v>
      </c>
      <c r="I62" s="34">
        <v>471010000</v>
      </c>
      <c r="J62" s="34" t="s">
        <v>46</v>
      </c>
      <c r="K62" s="68" t="s">
        <v>81</v>
      </c>
      <c r="L62" s="31" t="s">
        <v>137</v>
      </c>
      <c r="M62" s="31"/>
      <c r="N62" s="34" t="s">
        <v>141</v>
      </c>
      <c r="O62" s="31" t="s">
        <v>159</v>
      </c>
      <c r="P62" s="31"/>
      <c r="Q62" s="55"/>
      <c r="R62" s="55"/>
      <c r="S62" s="55"/>
      <c r="T62" s="42">
        <v>8736</v>
      </c>
      <c r="U62" s="42">
        <v>9784.3200000000015</v>
      </c>
      <c r="V62" s="31"/>
      <c r="W62" s="34">
        <v>2015</v>
      </c>
      <c r="X62" s="31"/>
      <c r="Y62" s="50"/>
      <c r="Z62" s="50"/>
    </row>
    <row r="63" spans="1:26" s="51" customFormat="1" ht="57" customHeight="1" x14ac:dyDescent="0.25">
      <c r="A63" s="45" t="s">
        <v>173</v>
      </c>
      <c r="B63" s="47" t="s">
        <v>44</v>
      </c>
      <c r="C63" s="82" t="s">
        <v>153</v>
      </c>
      <c r="D63" s="48" t="s">
        <v>154</v>
      </c>
      <c r="E63" s="48" t="s">
        <v>154</v>
      </c>
      <c r="F63" s="48" t="s">
        <v>166</v>
      </c>
      <c r="G63" s="31" t="s">
        <v>45</v>
      </c>
      <c r="H63" s="31">
        <v>50</v>
      </c>
      <c r="I63" s="34">
        <v>471010000</v>
      </c>
      <c r="J63" s="34" t="s">
        <v>46</v>
      </c>
      <c r="K63" s="68" t="s">
        <v>81</v>
      </c>
      <c r="L63" s="31" t="s">
        <v>137</v>
      </c>
      <c r="M63" s="31"/>
      <c r="N63" s="34" t="s">
        <v>141</v>
      </c>
      <c r="O63" s="31" t="s">
        <v>159</v>
      </c>
      <c r="P63" s="31"/>
      <c r="Q63" s="55"/>
      <c r="R63" s="55"/>
      <c r="S63" s="55"/>
      <c r="T63" s="42">
        <v>2348</v>
      </c>
      <c r="U63" s="42">
        <v>2629.76</v>
      </c>
      <c r="V63" s="31"/>
      <c r="W63" s="34">
        <v>2015</v>
      </c>
      <c r="X63" s="31"/>
      <c r="Y63" s="50"/>
      <c r="Z63" s="50"/>
    </row>
    <row r="64" spans="1:26" s="51" customFormat="1" ht="57" customHeight="1" x14ac:dyDescent="0.25">
      <c r="A64" s="45" t="s">
        <v>174</v>
      </c>
      <c r="B64" s="47" t="s">
        <v>44</v>
      </c>
      <c r="C64" s="82" t="s">
        <v>153</v>
      </c>
      <c r="D64" s="48" t="s">
        <v>154</v>
      </c>
      <c r="E64" s="48" t="s">
        <v>154</v>
      </c>
      <c r="F64" s="48" t="s">
        <v>168</v>
      </c>
      <c r="G64" s="31" t="s">
        <v>45</v>
      </c>
      <c r="H64" s="31">
        <v>50</v>
      </c>
      <c r="I64" s="34">
        <v>471010000</v>
      </c>
      <c r="J64" s="34" t="s">
        <v>46</v>
      </c>
      <c r="K64" s="68" t="s">
        <v>81</v>
      </c>
      <c r="L64" s="31" t="s">
        <v>137</v>
      </c>
      <c r="M64" s="31"/>
      <c r="N64" s="34" t="s">
        <v>141</v>
      </c>
      <c r="O64" s="31" t="s">
        <v>159</v>
      </c>
      <c r="P64" s="31"/>
      <c r="Q64" s="55"/>
      <c r="R64" s="55"/>
      <c r="S64" s="55"/>
      <c r="T64" s="42">
        <v>23000</v>
      </c>
      <c r="U64" s="42">
        <v>25760.000000000004</v>
      </c>
      <c r="V64" s="31"/>
      <c r="W64" s="34">
        <v>2015</v>
      </c>
      <c r="X64" s="31"/>
      <c r="Y64" s="50"/>
      <c r="Z64" s="50"/>
    </row>
    <row r="65" spans="1:24" s="10" customFormat="1" x14ac:dyDescent="0.25">
      <c r="A65" s="25" t="s">
        <v>30</v>
      </c>
      <c r="B65" s="5"/>
      <c r="C65" s="6"/>
      <c r="D65" s="1"/>
      <c r="E65" s="6"/>
      <c r="F65" s="1"/>
      <c r="G65" s="2"/>
      <c r="H65" s="2"/>
      <c r="I65" s="2"/>
      <c r="J65" s="2"/>
      <c r="K65" s="7"/>
      <c r="L65" s="2"/>
      <c r="M65" s="2"/>
      <c r="N65" s="2"/>
      <c r="O65" s="2"/>
      <c r="P65" s="8"/>
      <c r="Q65" s="6"/>
      <c r="R65" s="8"/>
      <c r="S65" s="9"/>
      <c r="T65" s="26">
        <f>SUM(T58:T64)</f>
        <v>4104060.9000000004</v>
      </c>
      <c r="U65" s="26">
        <f>SUM(U58:U64)</f>
        <v>4596548.2080000006</v>
      </c>
      <c r="V65" s="6"/>
      <c r="W65" s="2"/>
      <c r="X65" s="6"/>
    </row>
  </sheetData>
  <sheetProtection password="DE8E" sheet="1" objects="1" scenarios="1"/>
  <autoFilter ref="A14:X1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32</v>
      </c>
    </row>
    <row r="10" spans="5:5" x14ac:dyDescent="0.25">
      <c r="E10" t="s">
        <v>33</v>
      </c>
    </row>
    <row r="11" spans="5:5" x14ac:dyDescent="0.25">
      <c r="E11" t="s">
        <v>31</v>
      </c>
    </row>
    <row r="12" spans="5:5" x14ac:dyDescent="0.25">
      <c r="E12" t="s">
        <v>34</v>
      </c>
    </row>
    <row r="13" spans="5:5" x14ac:dyDescent="0.25">
      <c r="E13" t="s">
        <v>35</v>
      </c>
    </row>
    <row r="14" spans="5:5" x14ac:dyDescent="0.25">
      <c r="E14" t="s">
        <v>36</v>
      </c>
    </row>
    <row r="15" spans="5:5" x14ac:dyDescent="0.25">
      <c r="E15" t="s">
        <v>37</v>
      </c>
    </row>
    <row r="16" spans="5:5" x14ac:dyDescent="0.25">
      <c r="E16" t="s">
        <v>38</v>
      </c>
    </row>
    <row r="17" spans="5:5" x14ac:dyDescent="0.25">
      <c r="E17" t="s">
        <v>39</v>
      </c>
    </row>
    <row r="18" spans="5:5" x14ac:dyDescent="0.25">
      <c r="E18" t="s">
        <v>40</v>
      </c>
    </row>
    <row r="19" spans="5:5" x14ac:dyDescent="0.25">
      <c r="E19" t="s">
        <v>41</v>
      </c>
    </row>
    <row r="20" spans="5:5" x14ac:dyDescent="0.25">
      <c r="E20" t="s">
        <v>42</v>
      </c>
    </row>
    <row r="21" spans="5:5" x14ac:dyDescent="0.25">
      <c r="E2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2014-08-03T09:52:13Z</cp:lastPrinted>
  <dcterms:created xsi:type="dcterms:W3CDTF">2014-02-20T04:25:40Z</dcterms:created>
  <dcterms:modified xsi:type="dcterms:W3CDTF">2015-02-18T06:33:31Z</dcterms:modified>
</cp:coreProperties>
</file>