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_xlnm.Print_Area" localSheetId="0">Sheet0!$A$1:$X$35</definedName>
  </definedNames>
  <calcPr calcId="125725"/>
</workbook>
</file>

<file path=xl/calcChain.xml><?xml version="1.0" encoding="utf-8"?>
<calcChain xmlns="http://schemas.openxmlformats.org/spreadsheetml/2006/main">
  <c r="T19" i="1"/>
  <c r="U19" s="1"/>
  <c r="U20"/>
  <c r="T20"/>
  <c r="T27" l="1"/>
  <c r="U27" s="1"/>
  <c r="U32" s="1"/>
  <c r="U26"/>
  <c r="T26"/>
  <c r="T32" s="1"/>
  <c r="T31" l="1"/>
  <c r="U31"/>
  <c r="T28"/>
  <c r="U28"/>
  <c r="T29"/>
  <c r="U29" s="1"/>
  <c r="T30"/>
  <c r="U30" s="1"/>
  <c r="T25" l="1"/>
  <c r="U25" s="1"/>
  <c r="T24"/>
  <c r="U24" s="1"/>
  <c r="T18"/>
  <c r="U18" s="1"/>
  <c r="T17"/>
  <c r="U17" l="1"/>
  <c r="U21" s="1"/>
  <c r="T21"/>
</calcChain>
</file>

<file path=xl/sharedStrings.xml><?xml version="1.0" encoding="utf-8"?>
<sst xmlns="http://schemas.openxmlformats.org/spreadsheetml/2006/main" count="223" uniqueCount="100">
  <si>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</si>
  <si>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</si>
  <si>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</si>
  <si>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</si>
  <si>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</si>
  <si>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</si>
  <si>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</si>
  <si>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</si>
  <si>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</si>
  <si>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</si>
  <si>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</si>
  <si>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</si>
  <si>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</si>
  <si>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</si>
  <si>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</si>
  <si>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</si>
  <si>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</si>
  <si>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</si>
  <si>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</si>
  <si>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</si>
  <si>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</si>
  <si>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</si>
  <si>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</si>
  <si>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</si>
  <si>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</si>
  <si>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</si>
  <si>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</si>
  <si>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</si>
  <si>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</si>
  <si>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</si>
  <si>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</si>
  <si>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</si>
  <si>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</si>
  <si>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</si>
  <si>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Октябрь-ноябрь 2014 года</t>
  </si>
  <si>
    <t>DDP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</si>
  <si>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</si>
  <si>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</si>
  <si>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ОТП</t>
  </si>
  <si>
    <t>авансовый платеж - 30%, оставшаяся часть в течение 30 р.д. с момента подписания акта приема-передачи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</si>
  <si>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</si>
  <si>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</si>
  <si>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</si>
  <si>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</si>
  <si>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</si>
  <si>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</si>
  <si>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</si>
  <si>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</si>
  <si>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</si>
  <si>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</si>
  <si>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</si>
  <si>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</si>
  <si>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</si>
  <si>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</si>
  <si>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</si>
  <si>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</si>
  <si>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25.93.15.00.00.13.10.10.3</t>
  </si>
  <si>
    <t>Электрод</t>
  </si>
  <si>
    <t>Изделие используемое для сварки с покрытием</t>
  </si>
  <si>
    <t>40 календарных дней со дня заключения договора</t>
  </si>
  <si>
    <t>Килограмм</t>
  </si>
  <si>
    <t>Комплект</t>
  </si>
  <si>
    <t>ХVI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</si>
  <si>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к Приказу №311-П от 20 октября 2014 года</t>
  </si>
  <si>
    <t>184-2 Т</t>
  </si>
  <si>
    <t>Электрод: сварочный, УОНИ 13/55-3,0 ,  диам 3мм, ГОСТ 9466-75г</t>
  </si>
  <si>
    <t>Электрод: сварочный УОНИ 13/55-2,5,  диам 2,5 мм,г  ГОСТ 9466-75.</t>
  </si>
  <si>
    <t>185-1 Т</t>
  </si>
  <si>
    <t>184-3 Т</t>
  </si>
  <si>
    <t>185-2 Т</t>
  </si>
  <si>
    <t>Столбцы 1, 15 и 22</t>
  </si>
  <si>
    <t>Войлок юртовый (кошма)</t>
  </si>
  <si>
    <t>противопожарный</t>
  </si>
  <si>
    <t>13.99.13.00.00.00.70.10.2</t>
  </si>
  <si>
    <t>Жезл</t>
  </si>
  <si>
    <t>Светящийся сигнальный</t>
  </si>
  <si>
    <t>27.40.31.00.00.50.00.01.1</t>
  </si>
  <si>
    <t>Бирка</t>
  </si>
  <si>
    <t>информационная пластиковая</t>
  </si>
  <si>
    <t>22.29.29.00.00.00.10.50.1</t>
  </si>
  <si>
    <t>Щит</t>
  </si>
  <si>
    <t>пожарный, металлический</t>
  </si>
  <si>
    <t>26.30.50.00.00.00.03.02.2</t>
  </si>
  <si>
    <t>2904 Т</t>
  </si>
  <si>
    <t>993-2 Т</t>
  </si>
  <si>
    <t>28.22.13.00.00.00.11.10.1</t>
  </si>
  <si>
    <t>Домкрат</t>
  </si>
  <si>
    <t>домкрат гидравлическая и аналогичный подъемник для транспортных средств (кроме стационарных гаражных подъемников)</t>
  </si>
  <si>
    <t>Домкрат гидравлический (для мачты). Каталожный номер: АР32.13.00.000сб</t>
  </si>
  <si>
    <t>100 календарных дней со дня заключения договора</t>
  </si>
  <si>
    <t>авансовый платеж - 50%, оставшаяся часть в течение 30 р.д. с момента подписания акта приема-передачи</t>
  </si>
  <si>
    <t>1015-2 Т</t>
  </si>
  <si>
    <t>28.92.61.00.00.00.01.06.1</t>
  </si>
  <si>
    <t xml:space="preserve">Крюкоблок </t>
  </si>
  <si>
    <t>оборудования для ремонта скважин</t>
  </si>
  <si>
    <t>Блок талевый. Каталожный номер: АР32/40.08.00.000Бсб.</t>
  </si>
  <si>
    <t>ОИ</t>
  </si>
  <si>
    <t>993-3 Т</t>
  </si>
  <si>
    <t>1015-3 Т</t>
  </si>
  <si>
    <t>Столбцы 1, 7 и 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</si>
</sst>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38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0" fontId="32" fillId="2" borderId="1"/>
  </cellStyleXfs>
  <cellXfs count="83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5" fillId="0" borderId="2" xfId="1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9" fontId="35" fillId="0" borderId="2" xfId="1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0" applyFont="1" applyFill="1" applyBorder="1" applyAlignment="1">
      <alignment horizontal="center" vertical="center"/>
    </xf>
    <xf numFmtId="164" fontId="35" fillId="2" borderId="2" xfId="2" applyNumberFormat="1" applyFont="1" applyFill="1" applyBorder="1" applyAlignment="1">
      <alignment horizontal="center" vertical="center"/>
    </xf>
    <xf numFmtId="4" fontId="35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0" fontId="35" fillId="2" borderId="2" xfId="20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165" fontId="35" fillId="2" borderId="2" xfId="2" applyNumberFormat="1" applyFont="1" applyFill="1" applyBorder="1" applyAlignment="1">
      <alignment horizontal="center" vertical="center"/>
    </xf>
    <xf numFmtId="1" fontId="35" fillId="2" borderId="2" xfId="2" applyNumberFormat="1" applyFont="1" applyFill="1" applyBorder="1" applyAlignment="1">
      <alignment horizontal="center" vertical="center"/>
    </xf>
    <xf numFmtId="4" fontId="35" fillId="2" borderId="2" xfId="2" applyNumberFormat="1" applyFont="1" applyFill="1" applyBorder="1" applyAlignment="1">
      <alignment horizontal="center" vertical="center"/>
    </xf>
    <xf numFmtId="0" fontId="35" fillId="2" borderId="2" xfId="26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4" fontId="36" fillId="2" borderId="2" xfId="11" applyNumberFormat="1" applyFont="1" applyFill="1" applyBorder="1" applyAlignment="1">
      <alignment horizontal="center" vertical="center" wrapText="1"/>
    </xf>
  </cellXfs>
  <cellStyles count="27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Лист1" xfId="25"/>
    <cellStyle name="Обычный_Лист1 3" xfId="2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view="pageBreakPreview" topLeftCell="A10" zoomScale="66" zoomScaleNormal="100" zoomScaleSheetLayoutView="66" workbookViewId="0">
      <selection activeCell="X19" sqref="X19:X20"/>
    </sheetView>
  </sheetViews>
  <sheetFormatPr defaultRowHeight="12.75" customHeight="1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1.1406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>
      <c r="R2" s="12"/>
      <c r="S2" s="13"/>
      <c r="T2" s="14"/>
      <c r="U2" s="61" t="s">
        <v>23</v>
      </c>
      <c r="V2" s="61"/>
    </row>
    <row r="3" spans="1:24" ht="21.75" customHeight="1">
      <c r="R3" s="12"/>
      <c r="S3" s="65" t="s">
        <v>63</v>
      </c>
      <c r="T3" s="65"/>
      <c r="U3" s="65"/>
      <c r="V3" s="65"/>
    </row>
    <row r="4" spans="1:24" ht="12.75" customHeight="1">
      <c r="R4" s="12"/>
      <c r="S4" s="13"/>
      <c r="T4" s="36"/>
      <c r="U4" s="36"/>
      <c r="V4" s="36"/>
    </row>
    <row r="5" spans="1:24" ht="12.75" customHeight="1">
      <c r="R5" s="16"/>
      <c r="S5" s="17"/>
      <c r="T5" s="18"/>
      <c r="U5" s="62" t="s">
        <v>24</v>
      </c>
      <c r="V5" s="62"/>
    </row>
    <row r="6" spans="1:24" ht="29.25" customHeight="1">
      <c r="R6" s="16"/>
      <c r="S6" s="63" t="s">
        <v>28</v>
      </c>
      <c r="T6" s="63"/>
      <c r="U6" s="63"/>
      <c r="V6" s="63"/>
    </row>
    <row r="7" spans="1:24" ht="19.5" customHeight="1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4" t="s">
        <v>26</v>
      </c>
      <c r="S7" s="64"/>
      <c r="T7" s="64"/>
      <c r="U7" s="64"/>
      <c r="V7" s="64"/>
      <c r="W7" s="20"/>
    </row>
    <row r="8" spans="1:24" ht="13.5" customHeight="1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35"/>
      <c r="S8" s="35"/>
      <c r="T8" s="35"/>
      <c r="U8" s="35"/>
      <c r="V8" s="35"/>
      <c r="W8" s="20"/>
    </row>
    <row r="9" spans="1:24" ht="13.5" customHeight="1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35"/>
      <c r="S9" s="35"/>
      <c r="T9" s="35"/>
      <c r="U9" s="35"/>
      <c r="V9" s="35"/>
      <c r="W9" s="20"/>
    </row>
    <row r="10" spans="1:24" ht="12.75" customHeight="1">
      <c r="A10" s="60" t="s">
        <v>62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3.5" customHeight="1" thickBot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>
      <c r="A12" s="66" t="s">
        <v>0</v>
      </c>
      <c r="B12" s="66" t="s">
        <v>1</v>
      </c>
      <c r="C12" s="68" t="s">
        <v>29</v>
      </c>
      <c r="D12" s="68" t="s">
        <v>2</v>
      </c>
      <c r="E12" s="68" t="s">
        <v>3</v>
      </c>
      <c r="F12" s="66" t="s">
        <v>4</v>
      </c>
      <c r="G12" s="66" t="s">
        <v>5</v>
      </c>
      <c r="H12" s="66" t="s">
        <v>6</v>
      </c>
      <c r="I12" s="69" t="s">
        <v>7</v>
      </c>
      <c r="J12" s="66" t="s">
        <v>8</v>
      </c>
      <c r="K12" s="68" t="s">
        <v>9</v>
      </c>
      <c r="L12" s="69" t="s">
        <v>10</v>
      </c>
      <c r="M12" s="69" t="s">
        <v>11</v>
      </c>
      <c r="N12" s="69" t="s">
        <v>12</v>
      </c>
      <c r="O12" s="69" t="s">
        <v>13</v>
      </c>
      <c r="P12" s="69" t="s">
        <v>14</v>
      </c>
      <c r="Q12" s="69" t="s">
        <v>15</v>
      </c>
      <c r="R12" s="69" t="s">
        <v>16</v>
      </c>
      <c r="S12" s="69" t="s">
        <v>17</v>
      </c>
      <c r="T12" s="69" t="s">
        <v>18</v>
      </c>
      <c r="U12" s="69" t="s">
        <v>19</v>
      </c>
      <c r="V12" s="69" t="s">
        <v>20</v>
      </c>
      <c r="W12" s="71" t="s">
        <v>21</v>
      </c>
      <c r="X12" s="58" t="s">
        <v>22</v>
      </c>
    </row>
    <row r="13" spans="1:24" ht="93.75" customHeight="1" thickBot="1">
      <c r="A13" s="67"/>
      <c r="B13" s="67"/>
      <c r="C13" s="67"/>
      <c r="D13" s="67"/>
      <c r="E13" s="67"/>
      <c r="F13" s="73"/>
      <c r="G13" s="67"/>
      <c r="H13" s="67"/>
      <c r="I13" s="70"/>
      <c r="J13" s="67"/>
      <c r="K13" s="67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4"/>
      <c r="W13" s="72"/>
      <c r="X13" s="59"/>
    </row>
    <row r="14" spans="1:24" ht="12.75" customHeigh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>
      <c r="A15" s="4" t="s">
        <v>30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>
      <c r="A16" s="24" t="s">
        <v>25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4" s="51" customFormat="1" ht="76.5">
      <c r="A17" s="37" t="s">
        <v>64</v>
      </c>
      <c r="B17" s="56" t="s">
        <v>32</v>
      </c>
      <c r="C17" s="55" t="s">
        <v>56</v>
      </c>
      <c r="D17" s="55" t="s">
        <v>57</v>
      </c>
      <c r="E17" s="55" t="s">
        <v>58</v>
      </c>
      <c r="F17" s="57" t="s">
        <v>65</v>
      </c>
      <c r="G17" s="41" t="s">
        <v>36</v>
      </c>
      <c r="H17" s="41">
        <v>0</v>
      </c>
      <c r="I17" s="41">
        <v>471010000</v>
      </c>
      <c r="J17" s="42" t="s">
        <v>33</v>
      </c>
      <c r="K17" s="42" t="s">
        <v>34</v>
      </c>
      <c r="L17" s="47" t="s">
        <v>37</v>
      </c>
      <c r="M17" s="41" t="s">
        <v>35</v>
      </c>
      <c r="N17" s="41" t="s">
        <v>59</v>
      </c>
      <c r="O17" s="41" t="s">
        <v>41</v>
      </c>
      <c r="P17" s="49">
        <v>166</v>
      </c>
      <c r="Q17" s="40" t="s">
        <v>60</v>
      </c>
      <c r="R17" s="53">
        <v>1000</v>
      </c>
      <c r="S17" s="54">
        <v>1060</v>
      </c>
      <c r="T17" s="45">
        <f t="shared" ref="T17:T19" si="0">R17*S17</f>
        <v>1060000</v>
      </c>
      <c r="U17" s="46">
        <f t="shared" ref="U17:U18" si="1">T17+(T17*12%)</f>
        <v>1187200</v>
      </c>
      <c r="V17" s="41"/>
      <c r="W17" s="42">
        <v>2014</v>
      </c>
      <c r="X17" s="56" t="s">
        <v>70</v>
      </c>
    </row>
    <row r="18" spans="1:24" s="51" customFormat="1" ht="89.25">
      <c r="A18" s="37" t="s">
        <v>67</v>
      </c>
      <c r="B18" s="56" t="s">
        <v>32</v>
      </c>
      <c r="C18" s="55" t="s">
        <v>56</v>
      </c>
      <c r="D18" s="55" t="s">
        <v>57</v>
      </c>
      <c r="E18" s="55" t="s">
        <v>58</v>
      </c>
      <c r="F18" s="57" t="s">
        <v>66</v>
      </c>
      <c r="G18" s="41" t="s">
        <v>36</v>
      </c>
      <c r="H18" s="41">
        <v>0</v>
      </c>
      <c r="I18" s="41">
        <v>471010000</v>
      </c>
      <c r="J18" s="42" t="s">
        <v>33</v>
      </c>
      <c r="K18" s="42" t="s">
        <v>34</v>
      </c>
      <c r="L18" s="47" t="s">
        <v>37</v>
      </c>
      <c r="M18" s="41" t="s">
        <v>35</v>
      </c>
      <c r="N18" s="41" t="s">
        <v>59</v>
      </c>
      <c r="O18" s="41" t="s">
        <v>41</v>
      </c>
      <c r="P18" s="44">
        <v>166</v>
      </c>
      <c r="Q18" s="40" t="s">
        <v>60</v>
      </c>
      <c r="R18" s="53">
        <v>1000</v>
      </c>
      <c r="S18" s="54">
        <v>975</v>
      </c>
      <c r="T18" s="45">
        <f t="shared" si="0"/>
        <v>975000</v>
      </c>
      <c r="U18" s="46">
        <f t="shared" si="1"/>
        <v>1092000</v>
      </c>
      <c r="V18" s="41"/>
      <c r="W18" s="42">
        <v>2014</v>
      </c>
      <c r="X18" s="56" t="s">
        <v>70</v>
      </c>
    </row>
    <row r="19" spans="1:24" s="51" customFormat="1" ht="89.25">
      <c r="A19" s="37" t="s">
        <v>84</v>
      </c>
      <c r="B19" s="75" t="s">
        <v>32</v>
      </c>
      <c r="C19" s="55" t="s">
        <v>85</v>
      </c>
      <c r="D19" s="55" t="s">
        <v>86</v>
      </c>
      <c r="E19" s="55" t="s">
        <v>87</v>
      </c>
      <c r="F19" s="39" t="s">
        <v>88</v>
      </c>
      <c r="G19" s="42" t="s">
        <v>96</v>
      </c>
      <c r="H19" s="42">
        <v>0</v>
      </c>
      <c r="I19" s="42">
        <v>471010000</v>
      </c>
      <c r="J19" s="42" t="s">
        <v>33</v>
      </c>
      <c r="K19" s="42" t="s">
        <v>34</v>
      </c>
      <c r="L19" s="42" t="s">
        <v>37</v>
      </c>
      <c r="M19" s="42" t="s">
        <v>35</v>
      </c>
      <c r="N19" s="42" t="s">
        <v>89</v>
      </c>
      <c r="O19" s="42" t="s">
        <v>90</v>
      </c>
      <c r="P19" s="76">
        <v>796</v>
      </c>
      <c r="Q19" s="77" t="s">
        <v>42</v>
      </c>
      <c r="R19" s="78">
        <v>2</v>
      </c>
      <c r="S19" s="79">
        <v>846771.43</v>
      </c>
      <c r="T19" s="79">
        <f t="shared" si="0"/>
        <v>1693542.86</v>
      </c>
      <c r="U19" s="79">
        <f t="shared" ref="U19" si="2">T19*1.12</f>
        <v>1896768.0032000004</v>
      </c>
      <c r="V19" s="76"/>
      <c r="W19" s="42">
        <v>2014</v>
      </c>
      <c r="X19" s="56" t="s">
        <v>99</v>
      </c>
    </row>
    <row r="20" spans="1:24" s="51" customFormat="1" ht="89.25">
      <c r="A20" s="37" t="s">
        <v>91</v>
      </c>
      <c r="B20" s="75" t="s">
        <v>32</v>
      </c>
      <c r="C20" s="80" t="s">
        <v>92</v>
      </c>
      <c r="D20" s="81" t="s">
        <v>93</v>
      </c>
      <c r="E20" s="81" t="s">
        <v>94</v>
      </c>
      <c r="F20" s="39" t="s">
        <v>95</v>
      </c>
      <c r="G20" s="42" t="s">
        <v>96</v>
      </c>
      <c r="H20" s="42">
        <v>0</v>
      </c>
      <c r="I20" s="42">
        <v>471010000</v>
      </c>
      <c r="J20" s="42" t="s">
        <v>33</v>
      </c>
      <c r="K20" s="42" t="s">
        <v>34</v>
      </c>
      <c r="L20" s="42" t="s">
        <v>37</v>
      </c>
      <c r="M20" s="42" t="s">
        <v>35</v>
      </c>
      <c r="N20" s="42" t="s">
        <v>89</v>
      </c>
      <c r="O20" s="42" t="s">
        <v>90</v>
      </c>
      <c r="P20" s="76">
        <v>796</v>
      </c>
      <c r="Q20" s="77" t="s">
        <v>42</v>
      </c>
      <c r="R20" s="78">
        <v>1</v>
      </c>
      <c r="S20" s="79">
        <v>2122220.89</v>
      </c>
      <c r="T20" s="82">
        <f t="shared" ref="T20" si="3">R20*S20</f>
        <v>2122220.89</v>
      </c>
      <c r="U20" s="82">
        <f t="shared" ref="U20" si="4">T20*1.12</f>
        <v>2376887.3968000002</v>
      </c>
      <c r="V20" s="76"/>
      <c r="W20" s="42">
        <v>2014</v>
      </c>
      <c r="X20" s="56" t="s">
        <v>99</v>
      </c>
    </row>
    <row r="21" spans="1:24" s="10" customFormat="1">
      <c r="A21" s="31" t="s">
        <v>31</v>
      </c>
      <c r="B21" s="5"/>
      <c r="C21" s="6"/>
      <c r="D21" s="1"/>
      <c r="E21" s="6"/>
      <c r="F21" s="1"/>
      <c r="G21" s="2"/>
      <c r="H21" s="2"/>
      <c r="I21" s="2"/>
      <c r="J21" s="2"/>
      <c r="K21" s="7"/>
      <c r="L21" s="2"/>
      <c r="M21" s="2"/>
      <c r="N21" s="2"/>
      <c r="O21" s="2"/>
      <c r="P21" s="8"/>
      <c r="Q21" s="6"/>
      <c r="R21" s="8"/>
      <c r="S21" s="9"/>
      <c r="T21" s="32">
        <f>SUM(T17:T18)</f>
        <v>2035000</v>
      </c>
      <c r="U21" s="32">
        <f>SUM(U17:U18)</f>
        <v>2279200</v>
      </c>
      <c r="V21" s="6"/>
      <c r="W21" s="2"/>
      <c r="X21" s="6"/>
    </row>
    <row r="22" spans="1:24" s="10" customFormat="1">
      <c r="A22" s="4" t="s">
        <v>27</v>
      </c>
      <c r="B22" s="5"/>
      <c r="C22" s="6"/>
      <c r="D22" s="1"/>
      <c r="E22" s="6"/>
      <c r="F22" s="1"/>
      <c r="G22" s="2"/>
      <c r="H22" s="2"/>
      <c r="I22" s="2"/>
      <c r="J22" s="2"/>
      <c r="K22" s="7"/>
      <c r="L22" s="2"/>
      <c r="M22" s="2"/>
      <c r="N22" s="2"/>
      <c r="O22" s="2"/>
      <c r="P22" s="8"/>
      <c r="Q22" s="6"/>
      <c r="R22" s="8"/>
      <c r="S22" s="9"/>
      <c r="T22" s="3"/>
      <c r="U22" s="3"/>
      <c r="V22" s="6"/>
      <c r="W22" s="2"/>
      <c r="X22" s="6"/>
    </row>
    <row r="23" spans="1:24" s="10" customFormat="1">
      <c r="A23" s="24" t="s">
        <v>25</v>
      </c>
      <c r="B23" s="5"/>
      <c r="C23" s="6"/>
      <c r="D23" s="1"/>
      <c r="E23" s="6"/>
      <c r="F23" s="1"/>
      <c r="G23" s="2"/>
      <c r="H23" s="2"/>
      <c r="I23" s="2"/>
      <c r="J23" s="2"/>
      <c r="K23" s="7"/>
      <c r="L23" s="2"/>
      <c r="M23" s="2"/>
      <c r="N23" s="2"/>
      <c r="O23" s="2"/>
      <c r="P23" s="8"/>
      <c r="Q23" s="6"/>
      <c r="R23" s="8"/>
      <c r="S23" s="9"/>
      <c r="T23" s="3"/>
      <c r="U23" s="3"/>
      <c r="V23" s="6"/>
      <c r="W23" s="2"/>
      <c r="X23" s="6"/>
    </row>
    <row r="24" spans="1:24" s="51" customFormat="1" ht="76.5">
      <c r="A24" s="37" t="s">
        <v>68</v>
      </c>
      <c r="B24" s="56" t="s">
        <v>32</v>
      </c>
      <c r="C24" s="55" t="s">
        <v>56</v>
      </c>
      <c r="D24" s="55" t="s">
        <v>57</v>
      </c>
      <c r="E24" s="55" t="s">
        <v>58</v>
      </c>
      <c r="F24" s="57" t="s">
        <v>65</v>
      </c>
      <c r="G24" s="41" t="s">
        <v>36</v>
      </c>
      <c r="H24" s="41">
        <v>0</v>
      </c>
      <c r="I24" s="41">
        <v>471010000</v>
      </c>
      <c r="J24" s="42" t="s">
        <v>33</v>
      </c>
      <c r="K24" s="42" t="s">
        <v>34</v>
      </c>
      <c r="L24" s="47" t="s">
        <v>37</v>
      </c>
      <c r="M24" s="41" t="s">
        <v>35</v>
      </c>
      <c r="N24" s="41" t="s">
        <v>59</v>
      </c>
      <c r="O24" s="41" t="s">
        <v>39</v>
      </c>
      <c r="P24" s="49">
        <v>166</v>
      </c>
      <c r="Q24" s="40" t="s">
        <v>60</v>
      </c>
      <c r="R24" s="53">
        <v>1000</v>
      </c>
      <c r="S24" s="54">
        <v>1060</v>
      </c>
      <c r="T24" s="45">
        <f t="shared" ref="T24:T26" si="5">R24*S24</f>
        <v>1060000</v>
      </c>
      <c r="U24" s="46">
        <f t="shared" ref="U24:U25" si="6">T24+(T24*12%)</f>
        <v>1187200</v>
      </c>
      <c r="V24" s="41" t="s">
        <v>38</v>
      </c>
      <c r="W24" s="42">
        <v>2014</v>
      </c>
      <c r="X24" s="56"/>
    </row>
    <row r="25" spans="1:24" s="51" customFormat="1" ht="89.25">
      <c r="A25" s="37" t="s">
        <v>69</v>
      </c>
      <c r="B25" s="56" t="s">
        <v>32</v>
      </c>
      <c r="C25" s="55" t="s">
        <v>56</v>
      </c>
      <c r="D25" s="55" t="s">
        <v>57</v>
      </c>
      <c r="E25" s="55" t="s">
        <v>58</v>
      </c>
      <c r="F25" s="57" t="s">
        <v>66</v>
      </c>
      <c r="G25" s="41" t="s">
        <v>36</v>
      </c>
      <c r="H25" s="41">
        <v>0</v>
      </c>
      <c r="I25" s="41">
        <v>471010000</v>
      </c>
      <c r="J25" s="42" t="s">
        <v>33</v>
      </c>
      <c r="K25" s="42" t="s">
        <v>34</v>
      </c>
      <c r="L25" s="47" t="s">
        <v>37</v>
      </c>
      <c r="M25" s="41" t="s">
        <v>35</v>
      </c>
      <c r="N25" s="41" t="s">
        <v>59</v>
      </c>
      <c r="O25" s="41" t="s">
        <v>39</v>
      </c>
      <c r="P25" s="44">
        <v>166</v>
      </c>
      <c r="Q25" s="40" t="s">
        <v>60</v>
      </c>
      <c r="R25" s="53">
        <v>1000</v>
      </c>
      <c r="S25" s="54">
        <v>975</v>
      </c>
      <c r="T25" s="45">
        <f t="shared" si="5"/>
        <v>975000</v>
      </c>
      <c r="U25" s="46">
        <f t="shared" si="6"/>
        <v>1092000</v>
      </c>
      <c r="V25" s="41" t="s">
        <v>38</v>
      </c>
      <c r="W25" s="42">
        <v>2014</v>
      </c>
      <c r="X25" s="56"/>
    </row>
    <row r="26" spans="1:24" s="51" customFormat="1" ht="89.25">
      <c r="A26" s="37" t="s">
        <v>97</v>
      </c>
      <c r="B26" s="75" t="s">
        <v>32</v>
      </c>
      <c r="C26" s="55" t="s">
        <v>85</v>
      </c>
      <c r="D26" s="55" t="s">
        <v>86</v>
      </c>
      <c r="E26" s="55" t="s">
        <v>87</v>
      </c>
      <c r="F26" s="39" t="s">
        <v>88</v>
      </c>
      <c r="G26" s="41" t="s">
        <v>36</v>
      </c>
      <c r="H26" s="42">
        <v>0</v>
      </c>
      <c r="I26" s="42">
        <v>471010000</v>
      </c>
      <c r="J26" s="42" t="s">
        <v>33</v>
      </c>
      <c r="K26" s="42" t="s">
        <v>34</v>
      </c>
      <c r="L26" s="42" t="s">
        <v>37</v>
      </c>
      <c r="M26" s="42" t="s">
        <v>35</v>
      </c>
      <c r="N26" s="42" t="s">
        <v>89</v>
      </c>
      <c r="O26" s="41" t="s">
        <v>41</v>
      </c>
      <c r="P26" s="76">
        <v>796</v>
      </c>
      <c r="Q26" s="77" t="s">
        <v>42</v>
      </c>
      <c r="R26" s="78">
        <v>2</v>
      </c>
      <c r="S26" s="79">
        <v>846771.43</v>
      </c>
      <c r="T26" s="79">
        <f t="shared" si="5"/>
        <v>1693542.86</v>
      </c>
      <c r="U26" s="79">
        <f t="shared" ref="U26" si="7">T26*1.12</f>
        <v>1896768.0032000004</v>
      </c>
      <c r="V26" s="76"/>
      <c r="W26" s="42">
        <v>2014</v>
      </c>
      <c r="X26" s="76"/>
    </row>
    <row r="27" spans="1:24" s="51" customFormat="1" ht="89.25">
      <c r="A27" s="37" t="s">
        <v>98</v>
      </c>
      <c r="B27" s="75" t="s">
        <v>32</v>
      </c>
      <c r="C27" s="80" t="s">
        <v>92</v>
      </c>
      <c r="D27" s="81" t="s">
        <v>93</v>
      </c>
      <c r="E27" s="81" t="s">
        <v>94</v>
      </c>
      <c r="F27" s="39" t="s">
        <v>95</v>
      </c>
      <c r="G27" s="41" t="s">
        <v>36</v>
      </c>
      <c r="H27" s="42">
        <v>0</v>
      </c>
      <c r="I27" s="42">
        <v>471010000</v>
      </c>
      <c r="J27" s="42" t="s">
        <v>33</v>
      </c>
      <c r="K27" s="42" t="s">
        <v>34</v>
      </c>
      <c r="L27" s="42" t="s">
        <v>37</v>
      </c>
      <c r="M27" s="42" t="s">
        <v>35</v>
      </c>
      <c r="N27" s="42" t="s">
        <v>89</v>
      </c>
      <c r="O27" s="41" t="s">
        <v>41</v>
      </c>
      <c r="P27" s="76">
        <v>796</v>
      </c>
      <c r="Q27" s="77" t="s">
        <v>42</v>
      </c>
      <c r="R27" s="78">
        <v>1</v>
      </c>
      <c r="S27" s="79">
        <v>2122220.89</v>
      </c>
      <c r="T27" s="82">
        <f>R27*S27</f>
        <v>2122220.89</v>
      </c>
      <c r="U27" s="82">
        <f>T27*1.12</f>
        <v>2376887.3968000002</v>
      </c>
      <c r="V27" s="76"/>
      <c r="W27" s="42">
        <v>2014</v>
      </c>
      <c r="X27" s="76"/>
    </row>
    <row r="28" spans="1:24" s="51" customFormat="1" ht="89.25">
      <c r="A28" s="37" t="s">
        <v>83</v>
      </c>
      <c r="B28" s="56" t="s">
        <v>32</v>
      </c>
      <c r="C28" s="39" t="s">
        <v>73</v>
      </c>
      <c r="D28" s="39" t="s">
        <v>71</v>
      </c>
      <c r="E28" s="39" t="s">
        <v>72</v>
      </c>
      <c r="F28" s="39" t="s">
        <v>72</v>
      </c>
      <c r="G28" s="41" t="s">
        <v>36</v>
      </c>
      <c r="H28" s="41">
        <v>0</v>
      </c>
      <c r="I28" s="41">
        <v>471010000</v>
      </c>
      <c r="J28" s="42" t="s">
        <v>33</v>
      </c>
      <c r="K28" s="42" t="s">
        <v>34</v>
      </c>
      <c r="L28" s="47" t="s">
        <v>37</v>
      </c>
      <c r="M28" s="41" t="s">
        <v>35</v>
      </c>
      <c r="N28" s="41" t="s">
        <v>40</v>
      </c>
      <c r="O28" s="41" t="s">
        <v>41</v>
      </c>
      <c r="P28" s="39">
        <v>796</v>
      </c>
      <c r="Q28" s="48" t="s">
        <v>42</v>
      </c>
      <c r="R28" s="49">
        <v>20</v>
      </c>
      <c r="S28" s="50">
        <v>3163.6</v>
      </c>
      <c r="T28" s="45">
        <f t="shared" ref="T28:T30" si="8">R28*S28</f>
        <v>63272</v>
      </c>
      <c r="U28" s="46">
        <f t="shared" ref="U28:U30" si="9">T28+(T28*12%)</f>
        <v>70864.639999999999</v>
      </c>
      <c r="V28" s="39"/>
      <c r="W28" s="42">
        <v>2014</v>
      </c>
      <c r="X28" s="39"/>
    </row>
    <row r="29" spans="1:24" s="43" customFormat="1" ht="76.5">
      <c r="A29" s="37" t="s">
        <v>83</v>
      </c>
      <c r="B29" s="56" t="s">
        <v>32</v>
      </c>
      <c r="C29" s="52" t="s">
        <v>76</v>
      </c>
      <c r="D29" s="52" t="s">
        <v>74</v>
      </c>
      <c r="E29" s="52" t="s">
        <v>75</v>
      </c>
      <c r="F29" s="52" t="s">
        <v>75</v>
      </c>
      <c r="G29" s="41" t="s">
        <v>36</v>
      </c>
      <c r="H29" s="41">
        <v>0</v>
      </c>
      <c r="I29" s="41">
        <v>471010000</v>
      </c>
      <c r="J29" s="42" t="s">
        <v>33</v>
      </c>
      <c r="K29" s="42" t="s">
        <v>34</v>
      </c>
      <c r="L29" s="47" t="s">
        <v>37</v>
      </c>
      <c r="M29" s="41" t="s">
        <v>35</v>
      </c>
      <c r="N29" s="41" t="s">
        <v>40</v>
      </c>
      <c r="O29" s="41" t="s">
        <v>41</v>
      </c>
      <c r="P29" s="39">
        <v>796</v>
      </c>
      <c r="Q29" s="48" t="s">
        <v>42</v>
      </c>
      <c r="R29" s="49">
        <v>20</v>
      </c>
      <c r="S29" s="54">
        <v>3500</v>
      </c>
      <c r="T29" s="45">
        <f t="shared" si="8"/>
        <v>70000</v>
      </c>
      <c r="U29" s="46">
        <f t="shared" si="9"/>
        <v>78400</v>
      </c>
      <c r="V29" s="39"/>
      <c r="W29" s="42">
        <v>2014</v>
      </c>
      <c r="X29" s="39"/>
    </row>
    <row r="30" spans="1:24" s="43" customFormat="1" ht="76.5">
      <c r="A30" s="37" t="s">
        <v>83</v>
      </c>
      <c r="B30" s="56" t="s">
        <v>32</v>
      </c>
      <c r="C30" s="39" t="s">
        <v>79</v>
      </c>
      <c r="D30" s="38" t="s">
        <v>77</v>
      </c>
      <c r="E30" s="40" t="s">
        <v>78</v>
      </c>
      <c r="F30" s="40" t="s">
        <v>78</v>
      </c>
      <c r="G30" s="41" t="s">
        <v>36</v>
      </c>
      <c r="H30" s="41">
        <v>0</v>
      </c>
      <c r="I30" s="41">
        <v>471010000</v>
      </c>
      <c r="J30" s="42" t="s">
        <v>33</v>
      </c>
      <c r="K30" s="42" t="s">
        <v>34</v>
      </c>
      <c r="L30" s="47" t="s">
        <v>37</v>
      </c>
      <c r="M30" s="41" t="s">
        <v>35</v>
      </c>
      <c r="N30" s="41" t="s">
        <v>40</v>
      </c>
      <c r="O30" s="41" t="s">
        <v>41</v>
      </c>
      <c r="P30" s="39">
        <v>796</v>
      </c>
      <c r="Q30" s="48" t="s">
        <v>42</v>
      </c>
      <c r="R30" s="49">
        <v>20</v>
      </c>
      <c r="S30" s="54">
        <v>700</v>
      </c>
      <c r="T30" s="45">
        <f t="shared" si="8"/>
        <v>14000</v>
      </c>
      <c r="U30" s="46">
        <f t="shared" si="9"/>
        <v>15680</v>
      </c>
      <c r="V30" s="39"/>
      <c r="W30" s="42">
        <v>2014</v>
      </c>
      <c r="X30" s="39"/>
    </row>
    <row r="31" spans="1:24" s="43" customFormat="1" ht="76.5">
      <c r="A31" s="37" t="s">
        <v>83</v>
      </c>
      <c r="B31" s="56" t="s">
        <v>32</v>
      </c>
      <c r="C31" s="39" t="s">
        <v>82</v>
      </c>
      <c r="D31" s="38" t="s">
        <v>80</v>
      </c>
      <c r="E31" s="40" t="s">
        <v>81</v>
      </c>
      <c r="F31" s="40" t="s">
        <v>81</v>
      </c>
      <c r="G31" s="41" t="s">
        <v>36</v>
      </c>
      <c r="H31" s="41">
        <v>0</v>
      </c>
      <c r="I31" s="41">
        <v>471010000</v>
      </c>
      <c r="J31" s="42" t="s">
        <v>33</v>
      </c>
      <c r="K31" s="42" t="s">
        <v>34</v>
      </c>
      <c r="L31" s="47" t="s">
        <v>37</v>
      </c>
      <c r="M31" s="41" t="s">
        <v>35</v>
      </c>
      <c r="N31" s="41" t="s">
        <v>40</v>
      </c>
      <c r="O31" s="41" t="s">
        <v>41</v>
      </c>
      <c r="P31" s="39">
        <v>839</v>
      </c>
      <c r="Q31" s="48" t="s">
        <v>61</v>
      </c>
      <c r="R31" s="49">
        <v>15</v>
      </c>
      <c r="S31" s="54">
        <v>35647.040000000001</v>
      </c>
      <c r="T31" s="45">
        <f t="shared" ref="T31:T32" si="10">R31*S31</f>
        <v>534705.6</v>
      </c>
      <c r="U31" s="46">
        <f t="shared" ref="U31" si="11">T31+(T31*12%)</f>
        <v>598870.272</v>
      </c>
      <c r="V31" s="39"/>
      <c r="W31" s="42">
        <v>2014</v>
      </c>
      <c r="X31" s="39"/>
    </row>
    <row r="32" spans="1:24" s="30" customFormat="1">
      <c r="A32" s="31" t="s">
        <v>31</v>
      </c>
      <c r="B32" s="5"/>
      <c r="C32" s="6"/>
      <c r="D32" s="29"/>
      <c r="E32" s="28"/>
      <c r="F32" s="6"/>
      <c r="G32" s="25"/>
      <c r="H32" s="25"/>
      <c r="I32" s="2"/>
      <c r="J32" s="2"/>
      <c r="K32" s="2"/>
      <c r="L32" s="2"/>
      <c r="M32" s="2"/>
      <c r="N32" s="2"/>
      <c r="O32" s="2"/>
      <c r="P32" s="33"/>
      <c r="Q32" s="34"/>
      <c r="R32" s="26"/>
      <c r="S32" s="27"/>
      <c r="T32" s="32">
        <f>SUM(T24:T31)</f>
        <v>6532741.3499999996</v>
      </c>
      <c r="U32" s="32">
        <f>SUM(U24:U31)</f>
        <v>7316670.3119999999</v>
      </c>
      <c r="V32" s="6"/>
      <c r="W32" s="2"/>
      <c r="X32" s="6"/>
    </row>
  </sheetData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9:E21"/>
  <sheetViews>
    <sheetView workbookViewId="0">
      <selection activeCell="E9" sqref="E9:E21"/>
    </sheetView>
  </sheetViews>
  <sheetFormatPr defaultRowHeight="15"/>
  <sheetData>
    <row r="9" spans="5:5">
      <c r="E9" t="s">
        <v>44</v>
      </c>
    </row>
    <row r="10" spans="5:5">
      <c r="E10" t="s">
        <v>45</v>
      </c>
    </row>
    <row r="11" spans="5:5">
      <c r="E11" t="s">
        <v>43</v>
      </c>
    </row>
    <row r="12" spans="5:5">
      <c r="E12" t="s">
        <v>46</v>
      </c>
    </row>
    <row r="13" spans="5:5">
      <c r="E13" t="s">
        <v>47</v>
      </c>
    </row>
    <row r="14" spans="5:5">
      <c r="E14" t="s">
        <v>48</v>
      </c>
    </row>
    <row r="15" spans="5:5">
      <c r="E15" t="s">
        <v>49</v>
      </c>
    </row>
    <row r="16" spans="5:5">
      <c r="E16" t="s">
        <v>50</v>
      </c>
    </row>
    <row r="17" spans="5:5">
      <c r="E17" t="s">
        <v>51</v>
      </c>
    </row>
    <row r="18" spans="5:5">
      <c r="E18" t="s">
        <v>52</v>
      </c>
    </row>
    <row r="19" spans="5:5">
      <c r="E19" t="s">
        <v>53</v>
      </c>
    </row>
    <row r="20" spans="5:5">
      <c r="E20" t="s">
        <v>54</v>
      </c>
    </row>
    <row r="21" spans="5:5">
      <c r="E2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d.muratbayev</cp:lastModifiedBy>
  <cp:lastPrinted>2014-08-03T09:52:13Z</cp:lastPrinted>
  <dcterms:created xsi:type="dcterms:W3CDTF">2014-02-20T04:25:40Z</dcterms:created>
  <dcterms:modified xsi:type="dcterms:W3CDTF">2014-10-27T05:11:36Z</dcterms:modified>
</cp:coreProperties>
</file>