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7495" windowHeight="11955"/>
  </bookViews>
  <sheets>
    <sheet name="Sheet0" sheetId="1" r:id="rId1"/>
    <sheet name="Лист1" sheetId="3" r:id="rId2"/>
  </sheets>
  <definedNames>
    <definedName name="_xlnm._FilterDatabase" localSheetId="0" hidden="1">Sheet0!$A$14:$X$14</definedName>
  </definedNames>
  <calcPr calcId="145621"/>
</workbook>
</file>

<file path=xl/calcChain.xml><?xml version="1.0" encoding="utf-8"?>
<calcChain xmlns="http://schemas.openxmlformats.org/spreadsheetml/2006/main">
  <c r="U26" i="1" l="1"/>
  <c r="T26" i="1"/>
  <c r="U20" i="1"/>
  <c r="T20" i="1"/>
  <c r="T24" i="1"/>
  <c r="U24" i="1"/>
  <c r="T25" i="1"/>
  <c r="U25" i="1"/>
  <c r="T23" i="1"/>
  <c r="U23" i="1"/>
  <c r="T33" i="1" l="1"/>
  <c r="T41" i="1"/>
  <c r="T48" i="1"/>
  <c r="U47" i="1"/>
  <c r="U46" i="1"/>
  <c r="U45" i="1"/>
  <c r="U40" i="1"/>
  <c r="U39" i="1" l="1"/>
  <c r="U41" i="1" s="1"/>
  <c r="U32" i="1"/>
  <c r="U31" i="1" l="1"/>
  <c r="U30" i="1"/>
  <c r="U29" i="1"/>
  <c r="U33" i="1" s="1"/>
  <c r="U44" i="1"/>
  <c r="U48" i="1" s="1"/>
</calcChain>
</file>

<file path=xl/sharedStrings.xml><?xml version="1.0" encoding="utf-8"?>
<sst xmlns="http://schemas.openxmlformats.org/spreadsheetml/2006/main" count="293" uniqueCount="138">
  <si>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</si>
  <si>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</si>
  <si>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</si>
  <si>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</si>
  <si>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</si>
  <si>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</si>
  <si>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</si>
  <si>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</si>
  <si>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</si>
  <si>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>Место (адрес)  осуществления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</si>
  <si>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</si>
  <si>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</si>
  <si>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</si>
  <si>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</si>
  <si>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</si>
  <si>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</si>
  <si>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</si>
  <si>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</si>
  <si>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</si>
  <si>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</si>
  <si>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</si>
  <si>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</si>
  <si>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</si>
  <si>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</si>
  <si>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Исключить следующие позиции:</t>
  </si>
  <si>
    <t>ТОО "Управление технологического транспорта и обслуживания скважин"</t>
  </si>
  <si>
    <t>Республика Казахстан, Мангистауская область, г. Актау, 12 микрорайон, здание 74</t>
  </si>
  <si>
    <t>Декабрь 2013 года-январь 2014 года</t>
  </si>
  <si>
    <t>ЭОТТ</t>
  </si>
  <si>
    <t>49.32.12.20.00.00.00</t>
  </si>
  <si>
    <t>Услуги по аренде легковых автомобилей с водителем</t>
  </si>
  <si>
    <t>Аренда легковых автомобилей с предоставлением услуг водителя</t>
  </si>
  <si>
    <t>Внедорожник представительского класса с водителем</t>
  </si>
  <si>
    <t>Республика Казахстан, по Мангистауской области</t>
  </si>
  <si>
    <t>Ежемесячно по факту оказания услуг</t>
  </si>
  <si>
    <t>15-1 У</t>
  </si>
  <si>
    <t>3. Услуги</t>
  </si>
  <si>
    <t>итого по услугам</t>
  </si>
  <si>
    <t>Включить следующие позиции:</t>
  </si>
  <si>
    <t>с марта по декабрь 2014 года</t>
  </si>
  <si>
    <t>Приложение №1</t>
  </si>
  <si>
    <t xml:space="preserve">    "УТВЕРЖДАЮ"   </t>
  </si>
  <si>
    <t>Директор ТОО "Управление технологического транспорта и обслуживания скважин"</t>
  </si>
  <si>
    <t xml:space="preserve">               _________________ Батыргалиев Б.У.</t>
  </si>
  <si>
    <t>ЭОТ</t>
  </si>
  <si>
    <t>Республика Казахстан, Мангистауская область, месторождение Каражанбас</t>
  </si>
  <si>
    <t>Оплата по факту оказания услуг</t>
  </si>
  <si>
    <t>Столбцы 1, 7, 11, 14, 20 и 21</t>
  </si>
  <si>
    <t>Март-апрель 2014 года</t>
  </si>
  <si>
    <t>Июль-август 2014 года</t>
  </si>
  <si>
    <t>ОИ</t>
  </si>
  <si>
    <t>Январь-март 2014 года</t>
  </si>
  <si>
    <t>к Приказу №81-П от 19 марта 2014 года</t>
  </si>
  <si>
    <t>II дополнение и изменение в План закупок товаров, работ и услуг на 2014 год ТОО "Управление технологического транспорта и обслуживания скважин"</t>
  </si>
  <si>
    <t>15-2 У</t>
  </si>
  <si>
    <t>с апреля по декабрь 2014 года</t>
  </si>
  <si>
    <t>итого по работам</t>
  </si>
  <si>
    <t>2. Работы</t>
  </si>
  <si>
    <t>76 У</t>
  </si>
  <si>
    <t>33.12.29.20.00.00.00</t>
  </si>
  <si>
    <t>Техническое обслуживание и ремонт автотранспорта с заменой запчастей</t>
  </si>
  <si>
    <t>Техническое обслуживание и ремонт автотранспорта  с заменой запчастей</t>
  </si>
  <si>
    <t>Февраль 2014 года</t>
  </si>
  <si>
    <t xml:space="preserve">Февраль-декабрь 2014 года </t>
  </si>
  <si>
    <t>5 Р</t>
  </si>
  <si>
    <t>33 У</t>
  </si>
  <si>
    <t>43.29.19.10.12.00.00</t>
  </si>
  <si>
    <t>Ремонт, настройка и проверка приборов</t>
  </si>
  <si>
    <t>Замена деталей приборов. Приведение показателей приборов к нормативным.</t>
  </si>
  <si>
    <t>Сервисное обслуживание и комплексная наладка специальной техники</t>
  </si>
  <si>
    <t xml:space="preserve">Республика Казахстан, Мангистауская область, месторождение Каражанбас/ Каламкас </t>
  </si>
  <si>
    <t xml:space="preserve">Январь-декабрь 2014 года </t>
  </si>
  <si>
    <t>6 Р</t>
  </si>
  <si>
    <t>7 Р</t>
  </si>
  <si>
    <t>8 Р</t>
  </si>
  <si>
    <t>Работы прочие по бурению скважин на нефть и газ природный</t>
  </si>
  <si>
    <t>Работы  прочие по бурению скважин с целью поисков, разведки либо разработки нефти и газ природного</t>
  </si>
  <si>
    <t>09.10.11.24.00.00.00</t>
  </si>
  <si>
    <t>Выполнение работ по установке и креплению шахтовых направлений</t>
  </si>
  <si>
    <t>Май-октябрь 2014 года</t>
  </si>
  <si>
    <t>Оплата по факту выполнения работ</t>
  </si>
  <si>
    <t>Март 2014 года</t>
  </si>
  <si>
    <t>85 У</t>
  </si>
  <si>
    <t>71.20.19.13.15.00.00</t>
  </si>
  <si>
    <t>Услуги дефектоскопические</t>
  </si>
  <si>
    <t>Комплекс услуг по выявлению дефектов</t>
  </si>
  <si>
    <t>Проведения магнитно - порошковой дефектоскопии   верхнего оборудования подъемной установки (7ед), грузоподъемных и грузозахватных оборудований, грузозахватных инструментов и грузоподъемных механизмов, аварийно-ловильных инструментов находящихся на месторождении</t>
  </si>
  <si>
    <t xml:space="preserve">Апрель-декабрь 2014 года </t>
  </si>
  <si>
    <t>85-1 У</t>
  </si>
  <si>
    <t xml:space="preserve">Сентябрь-декабрь 2014 года </t>
  </si>
  <si>
    <t>Столбцы 1, 11 и 14</t>
  </si>
  <si>
    <t>114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</si>
  <si>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</si>
  <si>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</si>
  <si>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</si>
  <si>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Договорное право</t>
  </si>
  <si>
    <t>Республика Казахстан, г.Алматы</t>
  </si>
  <si>
    <t>Правила закупок, товаров, работ и услуг в новой редакции АО «Самрук-Казына»</t>
  </si>
  <si>
    <t>175 У</t>
  </si>
  <si>
    <t>176 У</t>
  </si>
  <si>
    <t>1. Товары</t>
  </si>
  <si>
    <t>итого по товарам</t>
  </si>
  <si>
    <t>2390 Т</t>
  </si>
  <si>
    <t>20.41.31.00.00.10.20.30.1</t>
  </si>
  <si>
    <t>Мыло хозяйственное</t>
  </si>
  <si>
    <t>твердое, 3 группы, 65%, ГОСТ 30266-95</t>
  </si>
  <si>
    <t>Мыло хозяйственные</t>
  </si>
  <si>
    <t>ЦПЭ</t>
  </si>
  <si>
    <t>Республика Казахстан, Мангистауская область, месторождение Каражанбас, база ТОО "Управление технологического транспорта и обслуживания скважин"</t>
  </si>
  <si>
    <t>DDP</t>
  </si>
  <si>
    <t>30 календарных дней со дня заключения договора</t>
  </si>
  <si>
    <t>авансовый платеж - 0%, оставшаяся часть в течение 30 р.д. с момента подписания акта приема-передачи</t>
  </si>
  <si>
    <t>Штука</t>
  </si>
  <si>
    <t>2391 Т</t>
  </si>
  <si>
    <t>20.41.31.00.00.10.20.40.2</t>
  </si>
  <si>
    <t xml:space="preserve"> жидкое, гелеобразное</t>
  </si>
  <si>
    <t>Жидкое мыло 0,3 литра</t>
  </si>
  <si>
    <t xml:space="preserve">Март-апрель 2014 года </t>
  </si>
  <si>
    <t>Литр (куб. дм.)</t>
  </si>
  <si>
    <t>2390-1 Т</t>
  </si>
  <si>
    <t>2391-1 Т</t>
  </si>
  <si>
    <t>ОТП</t>
  </si>
  <si>
    <t>Столбцы 1, 11 и 22</t>
  </si>
  <si>
    <t>Столбцы 1 и 22</t>
  </si>
  <si>
    <t>1 Т</t>
  </si>
  <si>
    <t>24.20.11.01.11.13.15.11.2</t>
  </si>
  <si>
    <t>Труба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</si>
  <si>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Л.</t>
  </si>
  <si>
    <t>НКТ В -73 х 5,5  Л  технологические по ТУ 1327-181-0147016-01 с замками с износостойкими резьбами</t>
  </si>
  <si>
    <t>Республика Казахстан, Мангистауская область, месторождение «Каражанбас»</t>
  </si>
  <si>
    <t>90 календарных дней с момента заключения договора</t>
  </si>
  <si>
    <t>018</t>
  </si>
  <si>
    <t>Метр погонный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</si>
  <si>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Е.</t>
  </si>
  <si>
    <t>24.20.11.01.11.12.15.11.2</t>
  </si>
  <si>
    <t>2498 Т</t>
  </si>
  <si>
    <t>Труба НКТ 2-7/8" (73,02 мм), N80 тип Q, EU, PSL-3, R2</t>
  </si>
  <si>
    <t>90 календарных дней со дня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</si>
</sst>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4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4" fillId="2" borderId="1"/>
    <xf numFmtId="43" fontId="37" fillId="2" borderId="1" applyFont="0" applyFill="0" applyBorder="0" applyAlignment="0" applyProtection="0"/>
    <xf numFmtId="0" fontId="38" fillId="2" borderId="1"/>
    <xf numFmtId="0" fontId="41" fillId="2" borderId="1"/>
    <xf numFmtId="0" fontId="2" fillId="2" borderId="1"/>
    <xf numFmtId="0" fontId="37" fillId="2" borderId="1"/>
    <xf numFmtId="43" fontId="1" fillId="2" borderId="1" applyFont="0" applyFill="0" applyBorder="0" applyAlignment="0" applyProtection="0"/>
  </cellStyleXfs>
  <cellXfs count="88">
    <xf numFmtId="0" fontId="0" fillId="0" borderId="0" xfId="0"/>
    <xf numFmtId="0" fontId="3" fillId="2" borderId="1" xfId="0" applyNumberFormat="1" applyFont="1" applyFill="1" applyBorder="1"/>
    <xf numFmtId="0" fontId="4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/>
    <xf numFmtId="0" fontId="13" fillId="2" borderId="2" xfId="0" applyNumberFormat="1" applyFont="1" applyFill="1" applyBorder="1"/>
    <xf numFmtId="0" fontId="14" fillId="2" borderId="2" xfId="0" applyNumberFormat="1" applyFont="1" applyFill="1" applyBorder="1" applyAlignment="1">
      <alignment horizontal="center"/>
    </xf>
    <xf numFmtId="0" fontId="15" fillId="2" borderId="3" xfId="0" applyNumberFormat="1" applyFont="1" applyFill="1" applyBorder="1" applyAlignment="1">
      <alignment horizontal="center"/>
    </xf>
    <xf numFmtId="0" fontId="16" fillId="2" borderId="4" xfId="0" applyNumberFormat="1" applyFont="1" applyFill="1" applyBorder="1"/>
    <xf numFmtId="0" fontId="17" fillId="2" borderId="5" xfId="0" applyNumberFormat="1" applyFont="1" applyFill="1" applyBorder="1"/>
    <xf numFmtId="0" fontId="18" fillId="2" borderId="6" xfId="0" applyNumberFormat="1" applyFont="1" applyFill="1" applyBorder="1" applyAlignment="1">
      <alignment horizontal="center"/>
    </xf>
    <xf numFmtId="0" fontId="19" fillId="2" borderId="6" xfId="0" applyNumberFormat="1" applyFont="1" applyFill="1" applyBorder="1"/>
    <xf numFmtId="0" fontId="20" fillId="2" borderId="6" xfId="0" applyNumberFormat="1" applyFont="1" applyFill="1" applyBorder="1" applyAlignment="1">
      <alignment horizontal="center"/>
    </xf>
    <xf numFmtId="0" fontId="21" fillId="2" borderId="2" xfId="0" applyNumberFormat="1" applyFont="1" applyFill="1" applyBorder="1" applyAlignment="1">
      <alignment horizontal="left"/>
    </xf>
    <xf numFmtId="0" fontId="22" fillId="2" borderId="3" xfId="0" applyNumberFormat="1" applyFont="1" applyFill="1" applyBorder="1" applyAlignment="1">
      <alignment horizontal="left"/>
    </xf>
    <xf numFmtId="0" fontId="8" fillId="2" borderId="12" xfId="0" applyNumberFormat="1" applyFont="1" applyFill="1" applyBorder="1" applyAlignment="1">
      <alignment horizontal="center" vertical="top" wrapText="1"/>
    </xf>
    <xf numFmtId="0" fontId="9" fillId="2" borderId="13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/>
    <xf numFmtId="0" fontId="11" fillId="2" borderId="2" xfId="0" applyNumberFormat="1" applyFont="1" applyFill="1" applyBorder="1"/>
    <xf numFmtId="0" fontId="12" fillId="2" borderId="2" xfId="0" applyNumberFormat="1" applyFont="1" applyFill="1" applyBorder="1"/>
    <xf numFmtId="0" fontId="32" fillId="2" borderId="5" xfId="0" applyNumberFormat="1" applyFont="1" applyFill="1" applyBorder="1" applyAlignment="1">
      <alignment horizontal="left" vertical="top"/>
    </xf>
    <xf numFmtId="0" fontId="9" fillId="2" borderId="2" xfId="0" applyNumberFormat="1" applyFont="1" applyFill="1" applyBorder="1" applyAlignment="1">
      <alignment horizontal="left" vertical="top"/>
    </xf>
    <xf numFmtId="2" fontId="33" fillId="2" borderId="2" xfId="1" applyNumberFormat="1" applyFont="1" applyFill="1" applyBorder="1" applyAlignment="1">
      <alignment horizontal="center" vertical="center" wrapText="1"/>
    </xf>
    <xf numFmtId="1" fontId="33" fillId="2" borderId="2" xfId="1" applyNumberFormat="1" applyFont="1" applyFill="1" applyBorder="1" applyAlignment="1">
      <alignment horizontal="center" vertical="center" wrapText="1"/>
    </xf>
    <xf numFmtId="1" fontId="35" fillId="2" borderId="2" xfId="1" applyNumberFormat="1" applyFont="1" applyFill="1" applyBorder="1" applyAlignment="1">
      <alignment horizontal="center" vertical="center" wrapText="1"/>
    </xf>
    <xf numFmtId="1" fontId="35" fillId="2" borderId="2" xfId="0" applyNumberFormat="1" applyFont="1" applyFill="1" applyBorder="1" applyAlignment="1">
      <alignment horizontal="center" vertical="center" wrapText="1"/>
    </xf>
    <xf numFmtId="1" fontId="36" fillId="2" borderId="2" xfId="0" applyNumberFormat="1" applyFont="1" applyFill="1" applyBorder="1" applyAlignment="1">
      <alignment horizontal="center" vertical="center" wrapText="1"/>
    </xf>
    <xf numFmtId="1" fontId="35" fillId="2" borderId="2" xfId="2" applyNumberFormat="1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wrapText="1"/>
    </xf>
    <xf numFmtId="4" fontId="33" fillId="2" borderId="2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/>
    <xf numFmtId="0" fontId="5" fillId="2" borderId="3" xfId="0" applyNumberFormat="1" applyFont="1" applyFill="1" applyBorder="1"/>
    <xf numFmtId="1" fontId="39" fillId="2" borderId="1" xfId="3" applyNumberFormat="1" applyFont="1" applyFill="1" applyAlignment="1">
      <alignment horizontal="center" vertical="center" wrapText="1"/>
    </xf>
    <xf numFmtId="3" fontId="39" fillId="2" borderId="1" xfId="3" applyNumberFormat="1" applyFont="1" applyFill="1" applyAlignment="1">
      <alignment horizontal="right" vertical="center" wrapText="1"/>
    </xf>
    <xf numFmtId="4" fontId="39" fillId="2" borderId="1" xfId="3" applyNumberFormat="1" applyFont="1" applyFill="1" applyAlignment="1">
      <alignment horizontal="right" vertical="center" wrapText="1"/>
    </xf>
    <xf numFmtId="1" fontId="40" fillId="2" borderId="1" xfId="1" applyNumberFormat="1" applyFont="1" applyFill="1" applyAlignment="1">
      <alignment horizontal="right" vertical="center" wrapText="1"/>
    </xf>
    <xf numFmtId="1" fontId="39" fillId="2" borderId="1" xfId="1" applyNumberFormat="1" applyFont="1" applyFill="1" applyAlignment="1">
      <alignment horizontal="center" vertical="center" wrapText="1"/>
    </xf>
    <xf numFmtId="3" fontId="39" fillId="2" borderId="1" xfId="1" applyNumberFormat="1" applyFont="1" applyFill="1" applyBorder="1" applyAlignment="1">
      <alignment horizontal="right" vertical="center" wrapText="1"/>
    </xf>
    <xf numFmtId="4" fontId="39" fillId="2" borderId="1" xfId="1" applyNumberFormat="1" applyFont="1" applyFill="1" applyAlignment="1">
      <alignment horizontal="right" vertical="center" wrapText="1"/>
    </xf>
    <xf numFmtId="4" fontId="40" fillId="2" borderId="1" xfId="1" applyNumberFormat="1" applyFont="1" applyFill="1" applyAlignment="1">
      <alignment horizontal="right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0" fontId="32" fillId="2" borderId="2" xfId="0" applyNumberFormat="1" applyFont="1" applyFill="1" applyBorder="1" applyAlignment="1">
      <alignment horizontal="left" vertical="top"/>
    </xf>
    <xf numFmtId="4" fontId="5" fillId="2" borderId="2" xfId="0" applyNumberFormat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2" fontId="35" fillId="2" borderId="2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6" fillId="2" borderId="2" xfId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 wrapText="1"/>
    </xf>
    <xf numFmtId="1" fontId="3" fillId="2" borderId="5" xfId="1" applyNumberFormat="1" applyFont="1" applyFill="1" applyBorder="1" applyAlignment="1">
      <alignment horizontal="center" vertical="center" wrapText="1"/>
    </xf>
    <xf numFmtId="1" fontId="33" fillId="2" borderId="3" xfId="1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4" fontId="35" fillId="2" borderId="2" xfId="7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6" fillId="2" borderId="2" xfId="0" applyNumberFormat="1" applyFont="1" applyFill="1" applyBorder="1" applyAlignment="1">
      <alignment horizontal="center" vertical="center" wrapText="1"/>
    </xf>
    <xf numFmtId="0" fontId="36" fillId="2" borderId="3" xfId="1" applyFont="1" applyFill="1" applyBorder="1" applyAlignment="1">
      <alignment horizontal="center" vertical="center" wrapText="1"/>
    </xf>
    <xf numFmtId="164" fontId="35" fillId="2" borderId="2" xfId="0" applyNumberFormat="1" applyFont="1" applyFill="1" applyBorder="1" applyAlignment="1">
      <alignment horizontal="center" vertical="center"/>
    </xf>
    <xf numFmtId="1" fontId="40" fillId="2" borderId="1" xfId="4" applyNumberFormat="1" applyFont="1" applyFill="1" applyBorder="1" applyAlignment="1">
      <alignment horizontal="center" vertical="center" wrapText="1"/>
    </xf>
    <xf numFmtId="4" fontId="40" fillId="2" borderId="1" xfId="3" applyNumberFormat="1" applyFont="1" applyFill="1" applyAlignment="1">
      <alignment horizontal="right" vertical="center" wrapText="1"/>
    </xf>
    <xf numFmtId="1" fontId="40" fillId="2" borderId="1" xfId="1" applyNumberFormat="1" applyFont="1" applyFill="1" applyAlignment="1">
      <alignment horizontal="right" vertical="center" wrapText="1"/>
    </xf>
    <xf numFmtId="4" fontId="40" fillId="2" borderId="1" xfId="1" applyNumberFormat="1" applyFont="1" applyFill="1" applyBorder="1" applyAlignment="1">
      <alignment horizontal="right" vertical="center" wrapText="1"/>
    </xf>
    <xf numFmtId="1" fontId="40" fillId="2" borderId="1" xfId="1" applyNumberFormat="1" applyFont="1" applyFill="1" applyBorder="1" applyAlignment="1">
      <alignment horizontal="right" vertical="center" wrapText="1"/>
    </xf>
    <xf numFmtId="4" fontId="40" fillId="2" borderId="1" xfId="1" applyNumberFormat="1" applyFont="1" applyFill="1" applyAlignment="1">
      <alignment horizontal="right" vertical="center" wrapText="1"/>
    </xf>
    <xf numFmtId="0" fontId="23" fillId="2" borderId="7" xfId="0" applyNumberFormat="1" applyFont="1" applyFill="1" applyBorder="1" applyAlignment="1">
      <alignment horizontal="center"/>
    </xf>
    <xf numFmtId="0" fontId="24" fillId="2" borderId="9" xfId="0" applyNumberFormat="1" applyFont="1" applyFill="1" applyBorder="1" applyAlignment="1">
      <alignment horizontal="center" vertical="center" wrapText="1"/>
    </xf>
    <xf numFmtId="0" fontId="25" fillId="2" borderId="8" xfId="0" applyNumberFormat="1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0" fontId="27" fillId="2" borderId="11" xfId="0" applyNumberFormat="1" applyFont="1" applyFill="1" applyBorder="1" applyAlignment="1">
      <alignment horizontal="center" vertical="center" wrapText="1"/>
    </xf>
    <xf numFmtId="0" fontId="28" fillId="2" borderId="7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30" fillId="2" borderId="8" xfId="0" applyNumberFormat="1" applyFont="1" applyFill="1" applyBorder="1" applyAlignment="1">
      <alignment horizontal="center" vertical="center" wrapText="1"/>
    </xf>
    <xf numFmtId="0" fontId="31" fillId="2" borderId="10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4"/>
    <cellStyle name="Обычный 2 2 2" xfId="1"/>
    <cellStyle name="Обычный 2 2 2 3" xfId="6"/>
    <cellStyle name="Обычный 24 2 3 2" xfId="5"/>
    <cellStyle name="Обычный 7" xfId="3"/>
    <cellStyle name="Финансовый 10" xfId="7"/>
    <cellStyle name="Финансовый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49"/>
  <sheetViews>
    <sheetView tabSelected="1" view="pageBreakPreview" zoomScale="60" zoomScaleNormal="100" workbookViewId="0">
      <pane ySplit="14" topLeftCell="A15" activePane="bottomLeft" state="frozen"/>
      <selection pane="bottomLeft" activeCell="K19" sqref="K19"/>
    </sheetView>
  </sheetViews>
  <sheetFormatPr defaultRowHeight="12.75" customHeight="1" x14ac:dyDescent="0.25"/>
  <cols>
    <col min="1" max="1" width="8.5703125" style="1" customWidth="1"/>
    <col min="2" max="2" width="20.42578125" style="1" customWidth="1"/>
    <col min="3" max="3" width="13.85546875" style="1" customWidth="1"/>
    <col min="4" max="4" width="18.28515625" style="1" customWidth="1"/>
    <col min="5" max="5" width="24" style="1" customWidth="1"/>
    <col min="6" max="6" width="17.28515625" style="1" customWidth="1"/>
    <col min="7" max="7" width="10.5703125" style="1" customWidth="1"/>
    <col min="8" max="8" width="15.28515625" style="1" customWidth="1"/>
    <col min="9" max="9" width="12.85546875" style="1" customWidth="1"/>
    <col min="10" max="10" width="22.5703125" style="1" customWidth="1"/>
    <col min="11" max="11" width="17.5703125" style="1" customWidth="1"/>
    <col min="12" max="12" width="25.5703125" style="1" customWidth="1"/>
    <col min="13" max="13" width="15.7109375" style="1" customWidth="1"/>
    <col min="14" max="14" width="15.85546875" style="1" customWidth="1"/>
    <col min="15" max="15" width="27.140625" style="1" customWidth="1"/>
    <col min="16" max="16" width="14.42578125" style="1" customWidth="1"/>
    <col min="17" max="17" width="10.85546875" style="1" customWidth="1"/>
    <col min="18" max="18" width="11.140625" style="1" customWidth="1"/>
    <col min="19" max="19" width="14.7109375" style="1" customWidth="1"/>
    <col min="20" max="20" width="15.28515625" style="1" customWidth="1"/>
    <col min="21" max="22" width="13.85546875" style="1" customWidth="1"/>
    <col min="23" max="23" width="13.28515625" style="1" customWidth="1"/>
    <col min="24" max="24" width="13.7109375" style="1" customWidth="1"/>
    <col min="25" max="38" width="9.140625" style="1" customWidth="1"/>
  </cols>
  <sheetData>
    <row r="2" spans="1:25" ht="12.75" customHeight="1" x14ac:dyDescent="0.25">
      <c r="R2" s="36"/>
      <c r="S2" s="37"/>
      <c r="T2" s="38"/>
      <c r="U2" s="73" t="s">
        <v>40</v>
      </c>
      <c r="V2" s="73"/>
    </row>
    <row r="3" spans="1:25" ht="12.75" customHeight="1" x14ac:dyDescent="0.25">
      <c r="R3" s="36"/>
      <c r="S3" s="37"/>
      <c r="T3" s="74" t="s">
        <v>52</v>
      </c>
      <c r="U3" s="74"/>
      <c r="V3" s="74"/>
    </row>
    <row r="4" spans="1:25" ht="12.75" customHeight="1" x14ac:dyDescent="0.25">
      <c r="R4" s="36"/>
      <c r="S4" s="37"/>
      <c r="T4" s="39"/>
      <c r="U4" s="39"/>
      <c r="V4" s="39"/>
    </row>
    <row r="5" spans="1:25" ht="12.75" customHeight="1" x14ac:dyDescent="0.25">
      <c r="R5" s="40"/>
      <c r="S5" s="41"/>
      <c r="T5" s="42"/>
      <c r="U5" s="75" t="s">
        <v>41</v>
      </c>
      <c r="V5" s="75"/>
    </row>
    <row r="6" spans="1:25" ht="12.75" customHeight="1" x14ac:dyDescent="0.25">
      <c r="R6" s="40"/>
      <c r="S6" s="76" t="s">
        <v>42</v>
      </c>
      <c r="T6" s="76"/>
      <c r="U6" s="76"/>
      <c r="V6" s="76"/>
    </row>
    <row r="7" spans="1:25" ht="13.5" customHeight="1" x14ac:dyDescent="0.25">
      <c r="D7" s="2"/>
      <c r="E7" s="2"/>
      <c r="F7" s="2"/>
      <c r="G7" s="2"/>
      <c r="H7" s="2"/>
      <c r="I7" s="2"/>
      <c r="J7" s="2"/>
      <c r="K7" s="2"/>
      <c r="L7" s="2"/>
      <c r="M7" s="2"/>
      <c r="N7" s="2"/>
      <c r="Q7" s="2"/>
      <c r="R7" s="77" t="s">
        <v>43</v>
      </c>
      <c r="S7" s="77"/>
      <c r="T7" s="77"/>
      <c r="U7" s="77"/>
      <c r="V7" s="77"/>
      <c r="W7" s="3"/>
    </row>
    <row r="8" spans="1:25" ht="13.5" customHeight="1" x14ac:dyDescent="0.25">
      <c r="D8" s="2"/>
      <c r="E8" s="2"/>
      <c r="F8" s="2"/>
      <c r="G8" s="2"/>
      <c r="H8" s="2"/>
      <c r="I8" s="2"/>
      <c r="J8" s="2"/>
      <c r="K8" s="2"/>
      <c r="L8" s="2"/>
      <c r="M8" s="2"/>
      <c r="N8" s="2"/>
      <c r="Q8" s="2"/>
      <c r="R8" s="43"/>
      <c r="S8" s="43"/>
      <c r="T8" s="43"/>
      <c r="U8" s="43"/>
      <c r="V8" s="43"/>
      <c r="W8" s="3"/>
    </row>
    <row r="9" spans="1:25" ht="13.5" customHeight="1" x14ac:dyDescent="0.25">
      <c r="D9" s="2"/>
      <c r="E9" s="2"/>
      <c r="F9" s="2"/>
      <c r="G9" s="2"/>
      <c r="H9" s="2"/>
      <c r="I9" s="2"/>
      <c r="J9" s="2"/>
      <c r="K9" s="2"/>
      <c r="L9" s="2"/>
      <c r="M9" s="2"/>
      <c r="N9" s="2"/>
      <c r="Q9" s="2"/>
      <c r="R9" s="43"/>
      <c r="S9" s="43"/>
      <c r="T9" s="43"/>
      <c r="U9" s="43"/>
      <c r="V9" s="43"/>
      <c r="W9" s="3"/>
    </row>
    <row r="10" spans="1:25" ht="12.75" customHeight="1" x14ac:dyDescent="0.25">
      <c r="A10" s="72" t="s">
        <v>53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5" ht="13.5" customHeight="1" thickBot="1" x14ac:dyDescent="0.3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5" ht="12.75" customHeight="1" x14ac:dyDescent="0.25">
      <c r="A12" s="84" t="s">
        <v>0</v>
      </c>
      <c r="B12" s="84" t="s">
        <v>1</v>
      </c>
      <c r="C12" s="84" t="s">
        <v>2</v>
      </c>
      <c r="D12" s="84" t="s">
        <v>3</v>
      </c>
      <c r="E12" s="84" t="s">
        <v>4</v>
      </c>
      <c r="F12" s="84" t="s">
        <v>5</v>
      </c>
      <c r="G12" s="84" t="s">
        <v>6</v>
      </c>
      <c r="H12" s="84" t="s">
        <v>7</v>
      </c>
      <c r="I12" s="79" t="s">
        <v>8</v>
      </c>
      <c r="J12" s="84" t="s">
        <v>9</v>
      </c>
      <c r="K12" s="84" t="s">
        <v>10</v>
      </c>
      <c r="L12" s="79" t="s">
        <v>11</v>
      </c>
      <c r="M12" s="79" t="s">
        <v>12</v>
      </c>
      <c r="N12" s="79" t="s">
        <v>13</v>
      </c>
      <c r="O12" s="79" t="s">
        <v>14</v>
      </c>
      <c r="P12" s="79" t="s">
        <v>15</v>
      </c>
      <c r="Q12" s="79" t="s">
        <v>16</v>
      </c>
      <c r="R12" s="79" t="s">
        <v>17</v>
      </c>
      <c r="S12" s="79" t="s">
        <v>18</v>
      </c>
      <c r="T12" s="79" t="s">
        <v>19</v>
      </c>
      <c r="U12" s="79" t="s">
        <v>20</v>
      </c>
      <c r="V12" s="79" t="s">
        <v>21</v>
      </c>
      <c r="W12" s="82" t="s">
        <v>22</v>
      </c>
      <c r="X12" s="82" t="s">
        <v>23</v>
      </c>
      <c r="Y12" s="78"/>
    </row>
    <row r="13" spans="1:25" ht="106.5" customHeight="1" thickBot="1" x14ac:dyDescent="0.3">
      <c r="A13" s="85"/>
      <c r="B13" s="85"/>
      <c r="C13" s="85"/>
      <c r="D13" s="85"/>
      <c r="E13" s="85"/>
      <c r="F13" s="86"/>
      <c r="G13" s="85"/>
      <c r="H13" s="85"/>
      <c r="I13" s="80"/>
      <c r="J13" s="85"/>
      <c r="K13" s="85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83"/>
      <c r="X13" s="83"/>
      <c r="Y13" s="78"/>
    </row>
    <row r="14" spans="1:25" ht="12.75" customHeight="1" x14ac:dyDescent="0.25">
      <c r="A14" s="15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6">
        <v>19</v>
      </c>
      <c r="T14" s="16">
        <v>20</v>
      </c>
      <c r="U14" s="16">
        <v>21</v>
      </c>
      <c r="V14" s="16">
        <v>22</v>
      </c>
      <c r="W14" s="16">
        <v>23</v>
      </c>
      <c r="X14" s="16">
        <v>24</v>
      </c>
    </row>
    <row r="15" spans="1:25" ht="12.75" customHeight="1" x14ac:dyDescent="0.25">
      <c r="A15" s="34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5" ht="12.75" customHeight="1" x14ac:dyDescent="0.25">
      <c r="A16" s="34" t="s">
        <v>100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9" ht="71.25" customHeight="1" x14ac:dyDescent="0.25">
      <c r="A17" s="44" t="s">
        <v>124</v>
      </c>
      <c r="B17" s="68" t="s">
        <v>25</v>
      </c>
      <c r="C17" s="68" t="s">
        <v>125</v>
      </c>
      <c r="D17" s="68" t="s">
        <v>126</v>
      </c>
      <c r="E17" s="68" t="s">
        <v>127</v>
      </c>
      <c r="F17" s="68" t="s">
        <v>128</v>
      </c>
      <c r="G17" s="68" t="s">
        <v>28</v>
      </c>
      <c r="H17" s="68">
        <v>0</v>
      </c>
      <c r="I17" s="68">
        <v>471010000</v>
      </c>
      <c r="J17" s="68" t="s">
        <v>26</v>
      </c>
      <c r="K17" s="68" t="s">
        <v>27</v>
      </c>
      <c r="L17" s="68" t="s">
        <v>129</v>
      </c>
      <c r="M17" s="68" t="s">
        <v>109</v>
      </c>
      <c r="N17" s="68" t="s">
        <v>130</v>
      </c>
      <c r="O17" s="68" t="s">
        <v>111</v>
      </c>
      <c r="P17" s="68" t="s">
        <v>131</v>
      </c>
      <c r="Q17" s="68" t="s">
        <v>132</v>
      </c>
      <c r="R17" s="68">
        <v>3000</v>
      </c>
      <c r="S17" s="68">
        <v>6900</v>
      </c>
      <c r="T17" s="68">
        <v>20700000</v>
      </c>
      <c r="U17" s="68">
        <v>23184000.000000004</v>
      </c>
      <c r="V17" s="68"/>
      <c r="W17" s="68">
        <v>2014</v>
      </c>
      <c r="X17" s="68"/>
    </row>
    <row r="18" spans="1:29" ht="91.5" customHeight="1" x14ac:dyDescent="0.25">
      <c r="A18" s="68" t="s">
        <v>102</v>
      </c>
      <c r="B18" s="68" t="s">
        <v>25</v>
      </c>
      <c r="C18" s="68" t="s">
        <v>103</v>
      </c>
      <c r="D18" s="68" t="s">
        <v>104</v>
      </c>
      <c r="E18" s="68" t="s">
        <v>105</v>
      </c>
      <c r="F18" s="68" t="s">
        <v>106</v>
      </c>
      <c r="G18" s="68" t="s">
        <v>107</v>
      </c>
      <c r="H18" s="68">
        <v>0</v>
      </c>
      <c r="I18" s="68">
        <v>471010000</v>
      </c>
      <c r="J18" s="68" t="s">
        <v>26</v>
      </c>
      <c r="K18" s="68" t="s">
        <v>49</v>
      </c>
      <c r="L18" s="68" t="s">
        <v>108</v>
      </c>
      <c r="M18" s="68" t="s">
        <v>109</v>
      </c>
      <c r="N18" s="68" t="s">
        <v>110</v>
      </c>
      <c r="O18" s="68" t="s">
        <v>111</v>
      </c>
      <c r="P18" s="68">
        <v>796</v>
      </c>
      <c r="Q18" s="68" t="s">
        <v>112</v>
      </c>
      <c r="R18" s="68">
        <v>10000</v>
      </c>
      <c r="S18" s="68">
        <v>98</v>
      </c>
      <c r="T18" s="54">
        <v>980000</v>
      </c>
      <c r="U18" s="54">
        <v>1097600</v>
      </c>
      <c r="V18" s="68"/>
      <c r="W18" s="68">
        <v>2014</v>
      </c>
      <c r="X18" s="31" t="s">
        <v>122</v>
      </c>
    </row>
    <row r="19" spans="1:29" ht="89.25" customHeight="1" x14ac:dyDescent="0.25">
      <c r="A19" s="68" t="s">
        <v>113</v>
      </c>
      <c r="B19" s="68" t="s">
        <v>25</v>
      </c>
      <c r="C19" s="68" t="s">
        <v>114</v>
      </c>
      <c r="D19" s="68" t="s">
        <v>104</v>
      </c>
      <c r="E19" s="68" t="s">
        <v>115</v>
      </c>
      <c r="F19" s="68" t="s">
        <v>116</v>
      </c>
      <c r="G19" s="68" t="s">
        <v>107</v>
      </c>
      <c r="H19" s="68">
        <v>0</v>
      </c>
      <c r="I19" s="68">
        <v>471010000</v>
      </c>
      <c r="J19" s="68" t="s">
        <v>26</v>
      </c>
      <c r="K19" s="68" t="s">
        <v>117</v>
      </c>
      <c r="L19" s="68" t="s">
        <v>108</v>
      </c>
      <c r="M19" s="68" t="s">
        <v>109</v>
      </c>
      <c r="N19" s="68" t="s">
        <v>110</v>
      </c>
      <c r="O19" s="68" t="s">
        <v>111</v>
      </c>
      <c r="P19" s="68">
        <v>112</v>
      </c>
      <c r="Q19" s="68" t="s">
        <v>118</v>
      </c>
      <c r="R19" s="68">
        <v>500</v>
      </c>
      <c r="S19" s="68">
        <v>143</v>
      </c>
      <c r="T19" s="54">
        <v>71500</v>
      </c>
      <c r="U19" s="54">
        <v>80080.000000000015</v>
      </c>
      <c r="V19" s="68"/>
      <c r="W19" s="68">
        <v>2014</v>
      </c>
      <c r="X19" s="31" t="s">
        <v>123</v>
      </c>
    </row>
    <row r="20" spans="1:29" ht="12.75" customHeight="1" x14ac:dyDescent="0.25">
      <c r="A20" s="34" t="s">
        <v>101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87">
        <f>SUM(T17:T19)</f>
        <v>21751500</v>
      </c>
      <c r="U20" s="87">
        <f>SUM(U17:U19)</f>
        <v>24361680.000000004</v>
      </c>
      <c r="V20" s="17"/>
      <c r="W20" s="17"/>
      <c r="X20" s="17"/>
    </row>
    <row r="21" spans="1:29" ht="12.75" customHeight="1" x14ac:dyDescent="0.25">
      <c r="A21" s="34" t="s">
        <v>38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9" ht="12.75" customHeight="1" x14ac:dyDescent="0.25">
      <c r="A22" s="34" t="s">
        <v>100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9" ht="94.5" customHeight="1" x14ac:dyDescent="0.25">
      <c r="A23" s="68" t="s">
        <v>119</v>
      </c>
      <c r="B23" s="68" t="s">
        <v>25</v>
      </c>
      <c r="C23" s="68" t="s">
        <v>103</v>
      </c>
      <c r="D23" s="68" t="s">
        <v>104</v>
      </c>
      <c r="E23" s="68" t="s">
        <v>105</v>
      </c>
      <c r="F23" s="68" t="s">
        <v>106</v>
      </c>
      <c r="G23" s="68" t="s">
        <v>107</v>
      </c>
      <c r="H23" s="68">
        <v>0</v>
      </c>
      <c r="I23" s="68">
        <v>471010000</v>
      </c>
      <c r="J23" s="68" t="s">
        <v>26</v>
      </c>
      <c r="K23" s="68" t="s">
        <v>117</v>
      </c>
      <c r="L23" s="68" t="s">
        <v>108</v>
      </c>
      <c r="M23" s="68" t="s">
        <v>109</v>
      </c>
      <c r="N23" s="68" t="s">
        <v>110</v>
      </c>
      <c r="O23" s="68" t="s">
        <v>111</v>
      </c>
      <c r="P23" s="68">
        <v>796</v>
      </c>
      <c r="Q23" s="68" t="s">
        <v>112</v>
      </c>
      <c r="R23" s="68">
        <v>10000</v>
      </c>
      <c r="S23" s="68">
        <v>98</v>
      </c>
      <c r="T23" s="54">
        <f>R23*S23</f>
        <v>980000</v>
      </c>
      <c r="U23" s="54">
        <f>T23*1.12</f>
        <v>1097600</v>
      </c>
      <c r="V23" s="68" t="s">
        <v>121</v>
      </c>
      <c r="W23" s="68">
        <v>2014</v>
      </c>
      <c r="X23" s="68"/>
    </row>
    <row r="24" spans="1:29" ht="98.25" customHeight="1" x14ac:dyDescent="0.25">
      <c r="A24" s="68" t="s">
        <v>120</v>
      </c>
      <c r="B24" s="68" t="s">
        <v>25</v>
      </c>
      <c r="C24" s="68" t="s">
        <v>114</v>
      </c>
      <c r="D24" s="68" t="s">
        <v>104</v>
      </c>
      <c r="E24" s="68" t="s">
        <v>115</v>
      </c>
      <c r="F24" s="68" t="s">
        <v>116</v>
      </c>
      <c r="G24" s="68" t="s">
        <v>107</v>
      </c>
      <c r="H24" s="68">
        <v>0</v>
      </c>
      <c r="I24" s="68">
        <v>471010000</v>
      </c>
      <c r="J24" s="68" t="s">
        <v>26</v>
      </c>
      <c r="K24" s="68" t="s">
        <v>117</v>
      </c>
      <c r="L24" s="68" t="s">
        <v>108</v>
      </c>
      <c r="M24" s="68" t="s">
        <v>109</v>
      </c>
      <c r="N24" s="68" t="s">
        <v>110</v>
      </c>
      <c r="O24" s="68" t="s">
        <v>111</v>
      </c>
      <c r="P24" s="68">
        <v>112</v>
      </c>
      <c r="Q24" s="68" t="s">
        <v>118</v>
      </c>
      <c r="R24" s="68">
        <v>500</v>
      </c>
      <c r="S24" s="68">
        <v>143</v>
      </c>
      <c r="T24" s="54">
        <f t="shared" ref="T24:T25" si="0">R24*S24</f>
        <v>71500</v>
      </c>
      <c r="U24" s="54">
        <f t="shared" ref="U24:U25" si="1">T24*1.12</f>
        <v>80080.000000000015</v>
      </c>
      <c r="V24" s="68" t="s">
        <v>121</v>
      </c>
      <c r="W24" s="68">
        <v>2014</v>
      </c>
      <c r="X24" s="68"/>
    </row>
    <row r="25" spans="1:29" ht="118.5" customHeight="1" x14ac:dyDescent="0.25">
      <c r="A25" s="68" t="s">
        <v>135</v>
      </c>
      <c r="B25" s="68" t="s">
        <v>25</v>
      </c>
      <c r="C25" s="68" t="s">
        <v>134</v>
      </c>
      <c r="D25" s="68" t="s">
        <v>126</v>
      </c>
      <c r="E25" s="68" t="s">
        <v>133</v>
      </c>
      <c r="F25" s="68" t="s">
        <v>136</v>
      </c>
      <c r="G25" s="68" t="s">
        <v>44</v>
      </c>
      <c r="H25" s="68">
        <v>0</v>
      </c>
      <c r="I25" s="68">
        <v>471010000</v>
      </c>
      <c r="J25" s="68" t="s">
        <v>26</v>
      </c>
      <c r="K25" s="68" t="s">
        <v>117</v>
      </c>
      <c r="L25" s="68" t="s">
        <v>108</v>
      </c>
      <c r="M25" s="68" t="s">
        <v>109</v>
      </c>
      <c r="N25" s="68" t="s">
        <v>137</v>
      </c>
      <c r="O25" s="68" t="s">
        <v>111</v>
      </c>
      <c r="P25" s="68" t="s">
        <v>131</v>
      </c>
      <c r="Q25" s="68" t="s">
        <v>132</v>
      </c>
      <c r="R25" s="68">
        <v>3000</v>
      </c>
      <c r="S25" s="54">
        <v>7826.67</v>
      </c>
      <c r="T25" s="54">
        <f t="shared" si="0"/>
        <v>23480010</v>
      </c>
      <c r="U25" s="54">
        <f t="shared" si="1"/>
        <v>26297611.200000003</v>
      </c>
      <c r="V25" s="68"/>
      <c r="W25" s="68">
        <v>2014</v>
      </c>
      <c r="X25" s="68"/>
    </row>
    <row r="26" spans="1:29" ht="12.75" customHeight="1" x14ac:dyDescent="0.25">
      <c r="A26" s="34" t="s">
        <v>101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87">
        <f>SUM(T23:T25)</f>
        <v>24531510</v>
      </c>
      <c r="U26" s="87">
        <f>SUM(U23:U25)</f>
        <v>27475291.200000003</v>
      </c>
      <c r="V26" s="17"/>
      <c r="W26" s="17"/>
      <c r="X26" s="17"/>
    </row>
    <row r="27" spans="1:29" ht="12.75" customHeight="1" x14ac:dyDescent="0.25">
      <c r="A27" s="34" t="s">
        <v>38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  <row r="28" spans="1:29" ht="12.75" customHeight="1" x14ac:dyDescent="0.25">
      <c r="A28" s="34" t="s">
        <v>57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9" ht="81.75" customHeight="1" x14ac:dyDescent="0.25">
      <c r="A29" s="47" t="s">
        <v>64</v>
      </c>
      <c r="B29" s="68" t="s">
        <v>25</v>
      </c>
      <c r="C29" s="68" t="s">
        <v>66</v>
      </c>
      <c r="D29" s="68" t="s">
        <v>67</v>
      </c>
      <c r="E29" s="68" t="s">
        <v>68</v>
      </c>
      <c r="F29" s="68" t="s">
        <v>69</v>
      </c>
      <c r="G29" s="68" t="s">
        <v>28</v>
      </c>
      <c r="H29" s="68">
        <v>70</v>
      </c>
      <c r="I29" s="68">
        <v>471010000</v>
      </c>
      <c r="J29" s="68" t="s">
        <v>26</v>
      </c>
      <c r="K29" s="68" t="s">
        <v>27</v>
      </c>
      <c r="L29" s="68" t="s">
        <v>70</v>
      </c>
      <c r="M29" s="68"/>
      <c r="N29" s="68" t="s">
        <v>71</v>
      </c>
      <c r="O29" s="68" t="s">
        <v>46</v>
      </c>
      <c r="P29" s="68"/>
      <c r="Q29" s="68"/>
      <c r="R29" s="68"/>
      <c r="S29" s="68"/>
      <c r="T29" s="30">
        <v>8068292.2400000002</v>
      </c>
      <c r="U29" s="30">
        <f>T29*1.12</f>
        <v>9036487.3088000007</v>
      </c>
      <c r="V29" s="68"/>
      <c r="W29" s="68">
        <v>2014</v>
      </c>
      <c r="X29" s="68"/>
    </row>
    <row r="30" spans="1:29" s="50" customFormat="1" ht="63.75" x14ac:dyDescent="0.2">
      <c r="A30" s="47" t="s">
        <v>72</v>
      </c>
      <c r="B30" s="52" t="s">
        <v>25</v>
      </c>
      <c r="C30" s="52" t="s">
        <v>59</v>
      </c>
      <c r="D30" s="52" t="s">
        <v>60</v>
      </c>
      <c r="E30" s="52" t="s">
        <v>61</v>
      </c>
      <c r="F30" s="52" t="s">
        <v>61</v>
      </c>
      <c r="G30" s="52" t="s">
        <v>44</v>
      </c>
      <c r="H30" s="52">
        <v>70</v>
      </c>
      <c r="I30" s="52">
        <v>471010000</v>
      </c>
      <c r="J30" s="25" t="s">
        <v>26</v>
      </c>
      <c r="K30" s="52" t="s">
        <v>62</v>
      </c>
      <c r="L30" s="52" t="s">
        <v>45</v>
      </c>
      <c r="M30" s="52"/>
      <c r="N30" s="52" t="s">
        <v>63</v>
      </c>
      <c r="O30" s="52" t="s">
        <v>46</v>
      </c>
      <c r="P30" s="52"/>
      <c r="Q30" s="52"/>
      <c r="R30" s="53"/>
      <c r="S30" s="54"/>
      <c r="T30" s="30">
        <v>44241484.799999997</v>
      </c>
      <c r="U30" s="30">
        <f>T30*1.12</f>
        <v>49550462.976000004</v>
      </c>
      <c r="V30" s="52"/>
      <c r="W30" s="25">
        <v>2014</v>
      </c>
      <c r="X30" s="52"/>
      <c r="AB30" s="55"/>
      <c r="AC30" s="55"/>
    </row>
    <row r="31" spans="1:29" s="50" customFormat="1" ht="63.75" x14ac:dyDescent="0.2">
      <c r="A31" s="47" t="s">
        <v>73</v>
      </c>
      <c r="B31" s="52" t="s">
        <v>25</v>
      </c>
      <c r="C31" s="52" t="s">
        <v>77</v>
      </c>
      <c r="D31" s="52" t="s">
        <v>75</v>
      </c>
      <c r="E31" s="52" t="s">
        <v>76</v>
      </c>
      <c r="F31" s="52" t="s">
        <v>78</v>
      </c>
      <c r="G31" s="52" t="s">
        <v>44</v>
      </c>
      <c r="H31" s="52">
        <v>70</v>
      </c>
      <c r="I31" s="52">
        <v>471010000</v>
      </c>
      <c r="J31" s="25" t="s">
        <v>26</v>
      </c>
      <c r="K31" s="52" t="s">
        <v>48</v>
      </c>
      <c r="L31" s="52" t="s">
        <v>45</v>
      </c>
      <c r="M31" s="52"/>
      <c r="N31" s="52" t="s">
        <v>79</v>
      </c>
      <c r="O31" s="52" t="s">
        <v>80</v>
      </c>
      <c r="P31" s="52"/>
      <c r="Q31" s="52"/>
      <c r="R31" s="53"/>
      <c r="S31" s="54"/>
      <c r="T31" s="30">
        <v>20230000</v>
      </c>
      <c r="U31" s="30">
        <f>T31*1.12</f>
        <v>22657600.000000004</v>
      </c>
      <c r="V31" s="52"/>
      <c r="W31" s="25">
        <v>2014</v>
      </c>
      <c r="X31" s="52"/>
      <c r="AB31" s="55"/>
      <c r="AC31" s="55"/>
    </row>
    <row r="32" spans="1:29" s="50" customFormat="1" ht="63.75" x14ac:dyDescent="0.2">
      <c r="A32" s="47" t="s">
        <v>74</v>
      </c>
      <c r="B32" s="52" t="s">
        <v>25</v>
      </c>
      <c r="C32" s="52" t="s">
        <v>77</v>
      </c>
      <c r="D32" s="52" t="s">
        <v>75</v>
      </c>
      <c r="E32" s="52" t="s">
        <v>76</v>
      </c>
      <c r="F32" s="52" t="s">
        <v>78</v>
      </c>
      <c r="G32" s="52" t="s">
        <v>50</v>
      </c>
      <c r="H32" s="52">
        <v>70</v>
      </c>
      <c r="I32" s="52">
        <v>471010000</v>
      </c>
      <c r="J32" s="25" t="s">
        <v>26</v>
      </c>
      <c r="K32" s="52" t="s">
        <v>81</v>
      </c>
      <c r="L32" s="52" t="s">
        <v>45</v>
      </c>
      <c r="M32" s="52"/>
      <c r="N32" s="52" t="s">
        <v>48</v>
      </c>
      <c r="O32" s="52" t="s">
        <v>80</v>
      </c>
      <c r="P32" s="52"/>
      <c r="Q32" s="52"/>
      <c r="R32" s="53"/>
      <c r="S32" s="54"/>
      <c r="T32" s="30">
        <v>11900000</v>
      </c>
      <c r="U32" s="30">
        <f>T32*1.12</f>
        <v>13328000.000000002</v>
      </c>
      <c r="V32" s="52"/>
      <c r="W32" s="25">
        <v>2014</v>
      </c>
      <c r="X32" s="52"/>
      <c r="AB32" s="55"/>
      <c r="AC32" s="55"/>
    </row>
    <row r="33" spans="1:38" ht="12.75" customHeight="1" x14ac:dyDescent="0.25">
      <c r="A33" s="34" t="s">
        <v>56</v>
      </c>
      <c r="B33" s="21"/>
      <c r="C33" s="22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46">
        <f>SUM(T29:T32)</f>
        <v>84439777.039999992</v>
      </c>
      <c r="U33" s="46">
        <f>SUM(U29:U32)</f>
        <v>94572550.284800008</v>
      </c>
      <c r="V33" s="17"/>
      <c r="W33" s="17"/>
      <c r="X33" s="17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12.75" customHeight="1" x14ac:dyDescent="0.25">
      <c r="A34" s="45" t="s">
        <v>24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38" ht="12.75" customHeight="1" x14ac:dyDescent="0.25">
      <c r="A35" s="34" t="s">
        <v>36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9"/>
      <c r="V35" s="19"/>
      <c r="W35" s="20"/>
      <c r="X35" s="20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ht="65.25" customHeight="1" x14ac:dyDescent="0.25">
      <c r="A36" s="33" t="s">
        <v>35</v>
      </c>
      <c r="B36" s="31" t="s">
        <v>25</v>
      </c>
      <c r="C36" s="32" t="s">
        <v>29</v>
      </c>
      <c r="D36" s="32" t="s">
        <v>30</v>
      </c>
      <c r="E36" s="24" t="s">
        <v>31</v>
      </c>
      <c r="F36" s="24" t="s">
        <v>32</v>
      </c>
      <c r="G36" s="24" t="s">
        <v>28</v>
      </c>
      <c r="H36" s="25">
        <v>70</v>
      </c>
      <c r="I36" s="25">
        <v>471010000</v>
      </c>
      <c r="J36" s="25" t="s">
        <v>26</v>
      </c>
      <c r="K36" s="24" t="s">
        <v>27</v>
      </c>
      <c r="L36" s="24" t="s">
        <v>33</v>
      </c>
      <c r="M36" s="24"/>
      <c r="N36" s="24" t="s">
        <v>39</v>
      </c>
      <c r="O36" s="24" t="s">
        <v>34</v>
      </c>
      <c r="P36" s="26"/>
      <c r="Q36" s="27"/>
      <c r="R36" s="28"/>
      <c r="S36" s="29"/>
      <c r="T36" s="30">
        <v>13000000</v>
      </c>
      <c r="U36" s="30">
        <v>14560000.000000002</v>
      </c>
      <c r="V36" s="24"/>
      <c r="W36" s="25">
        <v>2014</v>
      </c>
      <c r="X36" s="31" t="s">
        <v>47</v>
      </c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76.5" customHeight="1" x14ac:dyDescent="0.25">
      <c r="A37" s="65" t="s">
        <v>65</v>
      </c>
      <c r="B37" s="51" t="s">
        <v>25</v>
      </c>
      <c r="C37" s="49" t="s">
        <v>66</v>
      </c>
      <c r="D37" s="49" t="s">
        <v>67</v>
      </c>
      <c r="E37" s="49" t="s">
        <v>68</v>
      </c>
      <c r="F37" s="49" t="s">
        <v>69</v>
      </c>
      <c r="G37" s="25" t="s">
        <v>28</v>
      </c>
      <c r="H37" s="25">
        <v>70</v>
      </c>
      <c r="I37" s="25">
        <v>471010000</v>
      </c>
      <c r="J37" s="25" t="s">
        <v>26</v>
      </c>
      <c r="K37" s="32" t="s">
        <v>27</v>
      </c>
      <c r="L37" s="32" t="s">
        <v>70</v>
      </c>
      <c r="M37" s="25"/>
      <c r="N37" s="25" t="s">
        <v>71</v>
      </c>
      <c r="O37" s="32" t="s">
        <v>46</v>
      </c>
      <c r="P37" s="49"/>
      <c r="Q37" s="49"/>
      <c r="R37" s="26"/>
      <c r="S37" s="66"/>
      <c r="T37" s="67">
        <v>8068292.2400000002</v>
      </c>
      <c r="U37" s="59">
        <v>9036487.3088000007</v>
      </c>
      <c r="V37" s="49"/>
      <c r="W37" s="25">
        <v>2014</v>
      </c>
      <c r="X37" s="49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</row>
    <row r="38" spans="1:38" ht="67.5" customHeight="1" x14ac:dyDescent="0.25">
      <c r="A38" s="44" t="s">
        <v>58</v>
      </c>
      <c r="B38" s="31" t="s">
        <v>25</v>
      </c>
      <c r="C38" s="32" t="s">
        <v>59</v>
      </c>
      <c r="D38" s="32" t="s">
        <v>60</v>
      </c>
      <c r="E38" s="24" t="s">
        <v>61</v>
      </c>
      <c r="F38" s="24" t="s">
        <v>61</v>
      </c>
      <c r="G38" s="24" t="s">
        <v>44</v>
      </c>
      <c r="H38" s="25">
        <v>70</v>
      </c>
      <c r="I38" s="25">
        <v>471010000</v>
      </c>
      <c r="J38" s="25" t="s">
        <v>26</v>
      </c>
      <c r="K38" s="24" t="s">
        <v>62</v>
      </c>
      <c r="L38" s="24" t="s">
        <v>45</v>
      </c>
      <c r="M38" s="24"/>
      <c r="N38" s="24" t="s">
        <v>63</v>
      </c>
      <c r="O38" s="24" t="s">
        <v>46</v>
      </c>
      <c r="P38" s="26"/>
      <c r="Q38" s="27"/>
      <c r="R38" s="28"/>
      <c r="S38" s="29"/>
      <c r="T38" s="30">
        <v>44241484.799999997</v>
      </c>
      <c r="U38" s="30">
        <v>49550462.976000004</v>
      </c>
      <c r="V38" s="24"/>
      <c r="W38" s="25">
        <v>2014</v>
      </c>
      <c r="X38" s="31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ht="62.25" customHeight="1" x14ac:dyDescent="0.25">
      <c r="A39" s="65" t="s">
        <v>82</v>
      </c>
      <c r="B39" s="56" t="s">
        <v>25</v>
      </c>
      <c r="C39" s="58" t="s">
        <v>83</v>
      </c>
      <c r="D39" s="58" t="s">
        <v>84</v>
      </c>
      <c r="E39" s="58" t="s">
        <v>85</v>
      </c>
      <c r="F39" s="69" t="s">
        <v>86</v>
      </c>
      <c r="G39" s="58" t="s">
        <v>44</v>
      </c>
      <c r="H39" s="58">
        <v>70</v>
      </c>
      <c r="I39" s="58">
        <v>471010000</v>
      </c>
      <c r="J39" s="25" t="s">
        <v>26</v>
      </c>
      <c r="K39" s="32" t="s">
        <v>48</v>
      </c>
      <c r="L39" s="58" t="s">
        <v>70</v>
      </c>
      <c r="M39" s="58"/>
      <c r="N39" s="58" t="s">
        <v>87</v>
      </c>
      <c r="O39" s="58" t="s">
        <v>46</v>
      </c>
      <c r="P39" s="58"/>
      <c r="Q39" s="58"/>
      <c r="R39" s="58"/>
      <c r="S39" s="58"/>
      <c r="T39" s="29">
        <v>9698600</v>
      </c>
      <c r="U39" s="59">
        <f t="shared" ref="U39:U40" si="2">T39*1.12</f>
        <v>10862432.000000002</v>
      </c>
      <c r="V39" s="58"/>
      <c r="W39" s="25">
        <v>2014</v>
      </c>
      <c r="X39" s="58" t="s">
        <v>90</v>
      </c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</row>
    <row r="40" spans="1:38" ht="93" customHeight="1" x14ac:dyDescent="0.25">
      <c r="A40" s="65" t="s">
        <v>91</v>
      </c>
      <c r="B40" s="70" t="s">
        <v>25</v>
      </c>
      <c r="C40" s="48" t="s">
        <v>92</v>
      </c>
      <c r="D40" s="48" t="s">
        <v>93</v>
      </c>
      <c r="E40" s="48" t="s">
        <v>94</v>
      </c>
      <c r="F40" s="58" t="s">
        <v>95</v>
      </c>
      <c r="G40" s="57" t="s">
        <v>50</v>
      </c>
      <c r="H40" s="58">
        <v>90</v>
      </c>
      <c r="I40" s="25">
        <v>471010000</v>
      </c>
      <c r="J40" s="25" t="s">
        <v>26</v>
      </c>
      <c r="K40" s="32" t="s">
        <v>81</v>
      </c>
      <c r="L40" s="58" t="s">
        <v>96</v>
      </c>
      <c r="M40" s="58"/>
      <c r="N40" s="32" t="s">
        <v>81</v>
      </c>
      <c r="O40" s="58" t="s">
        <v>46</v>
      </c>
      <c r="P40" s="57"/>
      <c r="Q40" s="57"/>
      <c r="R40" s="57"/>
      <c r="S40" s="57"/>
      <c r="T40" s="71">
        <v>95000</v>
      </c>
      <c r="U40" s="59">
        <f t="shared" si="2"/>
        <v>106400.00000000001</v>
      </c>
      <c r="V40" s="57"/>
      <c r="W40" s="25">
        <v>2014</v>
      </c>
      <c r="X40" s="58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</row>
    <row r="41" spans="1:38" ht="12.75" customHeight="1" x14ac:dyDescent="0.25">
      <c r="A41" s="35" t="s">
        <v>37</v>
      </c>
      <c r="B41" s="8"/>
      <c r="C41" s="9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0">
        <f>SUM(T36:T40)</f>
        <v>75103377.039999992</v>
      </c>
      <c r="U41" s="61">
        <f>SUM(U36:U40)</f>
        <v>84115782.284800008</v>
      </c>
      <c r="V41" s="7"/>
      <c r="W41" s="5"/>
      <c r="X41" s="5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8" ht="12.75" customHeight="1" x14ac:dyDescent="0.25">
      <c r="A42" s="35" t="s">
        <v>38</v>
      </c>
      <c r="B42" s="8"/>
      <c r="C42" s="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13"/>
      <c r="U42" s="14"/>
      <c r="V42" s="7"/>
      <c r="W42" s="5"/>
      <c r="X42" s="5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8" ht="12.75" customHeight="1" x14ac:dyDescent="0.25">
      <c r="A43" s="34" t="s">
        <v>36</v>
      </c>
      <c r="B43" s="8"/>
      <c r="C43" s="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3"/>
      <c r="U43" s="14"/>
      <c r="V43" s="7"/>
      <c r="W43" s="5"/>
      <c r="X43" s="5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</row>
    <row r="44" spans="1:38" ht="57.75" customHeight="1" x14ac:dyDescent="0.25">
      <c r="A44" s="33" t="s">
        <v>54</v>
      </c>
      <c r="B44" s="31" t="s">
        <v>25</v>
      </c>
      <c r="C44" s="32" t="s">
        <v>29</v>
      </c>
      <c r="D44" s="32" t="s">
        <v>30</v>
      </c>
      <c r="E44" s="24" t="s">
        <v>31</v>
      </c>
      <c r="F44" s="24" t="s">
        <v>32</v>
      </c>
      <c r="G44" s="32" t="s">
        <v>44</v>
      </c>
      <c r="H44" s="25">
        <v>70</v>
      </c>
      <c r="I44" s="25">
        <v>471010000</v>
      </c>
      <c r="J44" s="25" t="s">
        <v>26</v>
      </c>
      <c r="K44" s="32" t="s">
        <v>48</v>
      </c>
      <c r="L44" s="24" t="s">
        <v>33</v>
      </c>
      <c r="M44" s="24"/>
      <c r="N44" s="32" t="s">
        <v>55</v>
      </c>
      <c r="O44" s="24" t="s">
        <v>34</v>
      </c>
      <c r="P44" s="26"/>
      <c r="Q44" s="27"/>
      <c r="R44" s="28"/>
      <c r="S44" s="29"/>
      <c r="T44" s="30">
        <v>11700000</v>
      </c>
      <c r="U44" s="30">
        <f>T44*1.12</f>
        <v>13104000.000000002</v>
      </c>
      <c r="V44" s="24"/>
      <c r="W44" s="25">
        <v>2014</v>
      </c>
      <c r="X44" s="31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8" ht="55.5" customHeight="1" x14ac:dyDescent="0.25">
      <c r="A45" s="44" t="s">
        <v>88</v>
      </c>
      <c r="B45" s="31" t="s">
        <v>25</v>
      </c>
      <c r="C45" s="32" t="s">
        <v>83</v>
      </c>
      <c r="D45" s="32" t="s">
        <v>84</v>
      </c>
      <c r="E45" s="24" t="s">
        <v>85</v>
      </c>
      <c r="F45" s="24" t="s">
        <v>86</v>
      </c>
      <c r="G45" s="24" t="s">
        <v>44</v>
      </c>
      <c r="H45" s="25">
        <v>70</v>
      </c>
      <c r="I45" s="25">
        <v>471010000</v>
      </c>
      <c r="J45" s="25" t="s">
        <v>26</v>
      </c>
      <c r="K45" s="32" t="s">
        <v>49</v>
      </c>
      <c r="L45" s="24" t="s">
        <v>70</v>
      </c>
      <c r="M45" s="24"/>
      <c r="N45" s="32" t="s">
        <v>89</v>
      </c>
      <c r="O45" s="24" t="s">
        <v>46</v>
      </c>
      <c r="P45" s="26"/>
      <c r="Q45" s="27"/>
      <c r="R45" s="28"/>
      <c r="S45" s="29"/>
      <c r="T45" s="30">
        <v>9698600</v>
      </c>
      <c r="U45" s="30">
        <f>T45*1.12</f>
        <v>10862432.000000002</v>
      </c>
      <c r="V45" s="24"/>
      <c r="W45" s="25">
        <v>2014</v>
      </c>
      <c r="X45" s="23"/>
    </row>
    <row r="46" spans="1:38" ht="92.25" customHeight="1" x14ac:dyDescent="0.25">
      <c r="A46" s="65" t="s">
        <v>98</v>
      </c>
      <c r="B46" s="31" t="s">
        <v>25</v>
      </c>
      <c r="C46" s="63" t="s">
        <v>92</v>
      </c>
      <c r="D46" s="32" t="s">
        <v>93</v>
      </c>
      <c r="E46" s="24" t="s">
        <v>94</v>
      </c>
      <c r="F46" s="32" t="s">
        <v>97</v>
      </c>
      <c r="G46" s="24" t="s">
        <v>50</v>
      </c>
      <c r="H46" s="25">
        <v>90</v>
      </c>
      <c r="I46" s="25">
        <v>471010000</v>
      </c>
      <c r="J46" s="25" t="s">
        <v>26</v>
      </c>
      <c r="K46" s="32" t="s">
        <v>81</v>
      </c>
      <c r="L46" s="24" t="s">
        <v>96</v>
      </c>
      <c r="M46" s="24"/>
      <c r="N46" s="32" t="s">
        <v>81</v>
      </c>
      <c r="O46" s="24" t="s">
        <v>46</v>
      </c>
      <c r="P46" s="26"/>
      <c r="Q46" s="27"/>
      <c r="R46" s="28"/>
      <c r="S46" s="29"/>
      <c r="T46" s="30">
        <v>95000</v>
      </c>
      <c r="U46" s="30">
        <f>T46*1.12</f>
        <v>106400.00000000001</v>
      </c>
      <c r="V46" s="64"/>
      <c r="W46" s="25">
        <v>2014</v>
      </c>
      <c r="X46" s="23"/>
    </row>
    <row r="47" spans="1:38" ht="57" customHeight="1" x14ac:dyDescent="0.25">
      <c r="A47" s="65" t="s">
        <v>99</v>
      </c>
      <c r="B47" s="62" t="s">
        <v>25</v>
      </c>
      <c r="C47" s="32" t="s">
        <v>29</v>
      </c>
      <c r="D47" s="32" t="s">
        <v>30</v>
      </c>
      <c r="E47" s="24" t="s">
        <v>31</v>
      </c>
      <c r="F47" s="24" t="s">
        <v>32</v>
      </c>
      <c r="G47" s="32" t="s">
        <v>50</v>
      </c>
      <c r="H47" s="25">
        <v>70</v>
      </c>
      <c r="I47" s="25">
        <v>471010000</v>
      </c>
      <c r="J47" s="25" t="s">
        <v>26</v>
      </c>
      <c r="K47" s="24" t="s">
        <v>27</v>
      </c>
      <c r="L47" s="24" t="s">
        <v>33</v>
      </c>
      <c r="M47" s="24"/>
      <c r="N47" s="32" t="s">
        <v>51</v>
      </c>
      <c r="O47" s="24" t="s">
        <v>34</v>
      </c>
      <c r="P47" s="26"/>
      <c r="Q47" s="27"/>
      <c r="R47" s="28"/>
      <c r="S47" s="29"/>
      <c r="T47" s="30">
        <v>3900000</v>
      </c>
      <c r="U47" s="30">
        <f>T47*1.12</f>
        <v>4368000</v>
      </c>
      <c r="V47" s="64"/>
      <c r="W47" s="25">
        <v>2014</v>
      </c>
      <c r="X47" s="23"/>
    </row>
    <row r="48" spans="1:38" ht="12.75" customHeight="1" x14ac:dyDescent="0.25">
      <c r="A48" s="35" t="s">
        <v>37</v>
      </c>
      <c r="B48" s="8"/>
      <c r="C48" s="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0">
        <f>SUM(T44:T47)</f>
        <v>25393600</v>
      </c>
      <c r="U48" s="61">
        <f>SUM(U44:U47)</f>
        <v>28440832.000000004</v>
      </c>
      <c r="V48" s="7"/>
      <c r="W48" s="5"/>
      <c r="X48" s="5"/>
    </row>
    <row r="49" spans="1:23" ht="12.75" customHeight="1" x14ac:dyDescent="0.25">
      <c r="A49" s="10"/>
      <c r="B49" s="10"/>
      <c r="C49" s="11"/>
      <c r="D49" s="10"/>
      <c r="E49" s="12"/>
      <c r="F49" s="12"/>
      <c r="G49" s="12"/>
      <c r="H49" s="12"/>
      <c r="I49" s="12"/>
      <c r="J49" s="12"/>
      <c r="K49" s="12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4"/>
    </row>
  </sheetData>
  <sheetProtection password="DE8E" sheet="1" objects="1" scenarios="1"/>
  <autoFilter ref="A14:X14"/>
  <mergeCells count="31">
    <mergeCell ref="K12:K13"/>
    <mergeCell ref="L12:L13"/>
    <mergeCell ref="W12:W13"/>
    <mergeCell ref="M12:M13"/>
    <mergeCell ref="F12:F13"/>
    <mergeCell ref="G12:G13"/>
    <mergeCell ref="H12:H13"/>
    <mergeCell ref="I12:I13"/>
    <mergeCell ref="J12:J13"/>
    <mergeCell ref="N12:N13"/>
    <mergeCell ref="O12:O13"/>
    <mergeCell ref="P12:P13"/>
    <mergeCell ref="Q12:Q13"/>
    <mergeCell ref="R12:R13"/>
    <mergeCell ref="A12:A13"/>
    <mergeCell ref="B12:B13"/>
    <mergeCell ref="C12:C13"/>
    <mergeCell ref="D12:D13"/>
    <mergeCell ref="E12:E13"/>
    <mergeCell ref="Y12:Y13"/>
    <mergeCell ref="S12:S13"/>
    <mergeCell ref="T12:T13"/>
    <mergeCell ref="U12:U13"/>
    <mergeCell ref="V12:V13"/>
    <mergeCell ref="X12:X13"/>
    <mergeCell ref="A10:X10"/>
    <mergeCell ref="U2:V2"/>
    <mergeCell ref="T3:V3"/>
    <mergeCell ref="U5:V5"/>
    <mergeCell ref="S6:V6"/>
    <mergeCell ref="R7:V7"/>
  </mergeCells>
  <pageMargins left="0.7" right="0.7" top="0.75" bottom="0.75" header="0.3" footer="0.3"/>
  <pageSetup paperSize="8" scale="49" orientation="landscape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n.janilov</cp:lastModifiedBy>
  <cp:lastPrinted>2014-03-26T10:31:30Z</cp:lastPrinted>
  <dcterms:created xsi:type="dcterms:W3CDTF">2014-02-20T04:25:40Z</dcterms:created>
  <dcterms:modified xsi:type="dcterms:W3CDTF">2014-03-26T10:43:02Z</dcterms:modified>
</cp:coreProperties>
</file>