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040" yWindow="-45" windowWidth="14190" windowHeight="12360"/>
  </bookViews>
  <sheets>
    <sheet name="Sheet0" sheetId="1" r:id="rId1"/>
    <sheet name="Лист1" sheetId="2" r:id="rId2"/>
  </sheets>
  <externalReferences>
    <externalReference r:id="rId3"/>
  </externalReferences>
  <definedNames>
    <definedName name="_xlnm._FilterDatabase" localSheetId="0" hidden="1">Sheet0!$A$14:$X$208</definedName>
    <definedName name="Item_Codes">#REF!</definedName>
    <definedName name="_xlnm.Print_Area" localSheetId="0">Sheet0!$A$1:$X$208</definedName>
  </definedNames>
  <calcPr calcId="145621"/>
</workbook>
</file>

<file path=xl/calcChain.xml><?xml version="1.0" encoding="utf-8"?>
<calcChain xmlns="http://schemas.openxmlformats.org/spreadsheetml/2006/main">
  <c r="U205" i="1" l="1"/>
  <c r="U206" i="1"/>
  <c r="U207" i="1"/>
  <c r="T207" i="1"/>
  <c r="T29" i="1" l="1"/>
  <c r="U29" i="1" s="1"/>
  <c r="T28" i="1"/>
  <c r="U28" i="1" s="1"/>
  <c r="T27" i="1"/>
  <c r="U27" i="1" s="1"/>
  <c r="U117" i="1"/>
  <c r="U102" i="1"/>
  <c r="U101" i="1"/>
  <c r="U100" i="1" l="1"/>
  <c r="T88" i="1"/>
  <c r="U204" i="1"/>
  <c r="T61" i="1"/>
  <c r="T60" i="1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81" i="2"/>
  <c r="F82" i="2"/>
  <c r="F83" i="2"/>
  <c r="F84" i="2"/>
  <c r="F85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" i="2"/>
  <c r="U148" i="1"/>
  <c r="R59" i="1"/>
  <c r="T59" i="1" s="1"/>
  <c r="R58" i="1"/>
  <c r="T58" i="1" s="1"/>
  <c r="R57" i="1"/>
  <c r="T57" i="1" s="1"/>
  <c r="R56" i="1"/>
  <c r="T56" i="1" s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7" i="1"/>
  <c r="U146" i="1"/>
  <c r="U145" i="1"/>
  <c r="U144" i="1"/>
  <c r="U143" i="1"/>
  <c r="U142" i="1"/>
  <c r="U141" i="1"/>
  <c r="U140" i="1"/>
  <c r="U139" i="1"/>
  <c r="U138" i="1"/>
  <c r="U68" i="1"/>
  <c r="U67" i="1"/>
  <c r="U66" i="1"/>
  <c r="U65" i="1"/>
  <c r="U137" i="1"/>
  <c r="T55" i="1"/>
  <c r="T54" i="1"/>
  <c r="U54" i="1" s="1"/>
  <c r="T53" i="1"/>
  <c r="T52" i="1"/>
  <c r="U52" i="1" s="1"/>
  <c r="T51" i="1"/>
  <c r="T50" i="1"/>
  <c r="U50" i="1" s="1"/>
  <c r="T49" i="1"/>
  <c r="T48" i="1"/>
  <c r="U48" i="1" s="1"/>
  <c r="T47" i="1"/>
  <c r="T46" i="1"/>
  <c r="T45" i="1"/>
  <c r="T44" i="1"/>
  <c r="T43" i="1"/>
  <c r="T42" i="1"/>
  <c r="U42" i="1" s="1"/>
  <c r="T41" i="1"/>
  <c r="T40" i="1"/>
  <c r="T39" i="1"/>
  <c r="U39" i="1" s="1"/>
  <c r="T38" i="1"/>
  <c r="T37" i="1"/>
  <c r="T36" i="1"/>
  <c r="T35" i="1"/>
  <c r="U35" i="1" s="1"/>
  <c r="T34" i="1"/>
  <c r="U34" i="1" s="1"/>
  <c r="T33" i="1"/>
  <c r="T32" i="1"/>
  <c r="T31" i="1"/>
  <c r="T30" i="1"/>
  <c r="T25" i="1"/>
  <c r="U25" i="1" s="1"/>
  <c r="T24" i="1"/>
  <c r="U24" i="1" s="1"/>
  <c r="T23" i="1"/>
  <c r="U23" i="1" s="1"/>
  <c r="T26" i="1"/>
  <c r="T22" i="1"/>
  <c r="U22" i="1" s="1"/>
  <c r="T21" i="1"/>
  <c r="T20" i="1"/>
  <c r="U20" i="1" s="1"/>
  <c r="T19" i="1"/>
  <c r="U120" i="1"/>
  <c r="U116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8" i="1"/>
  <c r="U64" i="1"/>
  <c r="U91" i="1"/>
  <c r="U93" i="1"/>
  <c r="U94" i="1"/>
  <c r="U95" i="1"/>
  <c r="U96" i="1"/>
  <c r="U97" i="1"/>
  <c r="U98" i="1"/>
  <c r="U99" i="1"/>
  <c r="U131" i="1"/>
  <c r="U132" i="1"/>
  <c r="U133" i="1"/>
  <c r="U134" i="1"/>
  <c r="U90" i="1"/>
  <c r="U135" i="1"/>
  <c r="U136" i="1"/>
  <c r="T18" i="1"/>
  <c r="T16" i="1"/>
  <c r="T17" i="1"/>
  <c r="U17" i="1" s="1"/>
  <c r="T62" i="1" l="1"/>
  <c r="U16" i="1"/>
  <c r="U88" i="1"/>
  <c r="U43" i="1"/>
  <c r="U47" i="1"/>
  <c r="U51" i="1"/>
  <c r="U38" i="1"/>
  <c r="U21" i="1"/>
  <c r="U31" i="1"/>
  <c r="U33" i="1"/>
  <c r="U18" i="1"/>
  <c r="U61" i="1"/>
  <c r="U60" i="1"/>
  <c r="U58" i="1"/>
  <c r="U41" i="1"/>
  <c r="U45" i="1"/>
  <c r="U30" i="1"/>
  <c r="U59" i="1"/>
  <c r="U37" i="1"/>
  <c r="U36" i="1"/>
  <c r="U55" i="1"/>
  <c r="U19" i="1"/>
  <c r="U44" i="1"/>
  <c r="U53" i="1"/>
  <c r="U26" i="1"/>
  <c r="U40" i="1"/>
  <c r="U32" i="1"/>
  <c r="U46" i="1"/>
  <c r="U49" i="1"/>
  <c r="U56" i="1"/>
  <c r="U57" i="1"/>
  <c r="U62" i="1" l="1"/>
  <c r="T208" i="1"/>
  <c r="U119" i="1"/>
  <c r="U208" i="1" l="1"/>
</calcChain>
</file>

<file path=xl/sharedStrings.xml><?xml version="1.0" encoding="utf-8"?>
<sst xmlns="http://schemas.openxmlformats.org/spreadsheetml/2006/main" count="2772" uniqueCount="917">
  <si>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</si>
  <si>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</si>
  <si>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</si>
  <si>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</si>
  <si>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</si>
  <si>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</si>
  <si>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</si>
  <si>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</si>
  <si>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</si>
  <si>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</si>
  <si>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</si>
  <si>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</si>
  <si>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</si>
  <si>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</si>
  <si>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</si>
  <si>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</si>
  <si>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</si>
  <si>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</si>
  <si>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</si>
  <si>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</si>
  <si>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</si>
  <si>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</si>
  <si>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</si>
  <si>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</si>
  <si>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>1. Товары</t>
  </si>
  <si>
    <t>Республика Казахстан, Мангистауская область, г. Актау, 12 микрорайон, здание 74</t>
  </si>
  <si>
    <t>Код ТРУ</t>
  </si>
  <si>
    <t>11.07.11.00.00.00.06.25.1</t>
  </si>
  <si>
    <t>11.07.11.00.00.00.01.10.2</t>
  </si>
  <si>
    <t>11.07.11.00.00.00.01.20.2</t>
  </si>
  <si>
    <t xml:space="preserve">Вода </t>
  </si>
  <si>
    <t>Вода</t>
  </si>
  <si>
    <t>Питьевая, V - 19 л</t>
  </si>
  <si>
    <t>Минеральная природная питьевая столовая газированная.  V - 0,5 - 1 литр.</t>
  </si>
  <si>
    <t>Минеральная природная питьевая столовая негазированная. V - 0,5 - 1 литр.</t>
  </si>
  <si>
    <t>бутылка</t>
  </si>
  <si>
    <t>68.20.12.00.00.00.01</t>
  </si>
  <si>
    <t>Услуги по аренде офисных помещений</t>
  </si>
  <si>
    <t>Жилое помещение из стольного контейнера</t>
  </si>
  <si>
    <t>18.12.19.24.00.00.00</t>
  </si>
  <si>
    <t>Услуги полиграфические</t>
  </si>
  <si>
    <t>53.10.19.01.00.00.00</t>
  </si>
  <si>
    <t xml:space="preserve">Услуги почтовые 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</si>
  <si>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</si>
  <si>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</si>
  <si>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</si>
  <si>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</si>
  <si>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</si>
  <si>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</si>
  <si>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53.10.11.30.10.00.00</t>
  </si>
  <si>
    <t>Услуги по подписке на газеты</t>
  </si>
  <si>
    <t>Ноябрь-декабрь 2014 года</t>
  </si>
  <si>
    <t>ТОО "Управление технологического транспорта и обслуживания скважин"</t>
  </si>
  <si>
    <t>1 Т</t>
  </si>
  <si>
    <t>2 Т</t>
  </si>
  <si>
    <t>3 Т</t>
  </si>
  <si>
    <t>ОИ</t>
  </si>
  <si>
    <t>Январь-декабрь 2015 года</t>
  </si>
  <si>
    <t>DDP</t>
  </si>
  <si>
    <t>авансовый платеж - 0%, оставшаяся часть в течение 30 р.д. с момента подписания акта приема-передачи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</si>
  <si>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</si>
  <si>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</si>
  <si>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</si>
  <si>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</si>
  <si>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</si>
  <si>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</si>
  <si>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</si>
  <si>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</si>
  <si>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</si>
  <si>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</si>
  <si>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</si>
  <si>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</si>
  <si>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</si>
  <si>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</si>
  <si>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</si>
  <si>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</si>
  <si>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</si>
  <si>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</si>
  <si>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</si>
  <si>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</si>
  <si>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</si>
  <si>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</si>
  <si>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</si>
  <si>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</si>
  <si>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</si>
  <si>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</si>
  <si>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</si>
  <si>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</si>
  <si>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</si>
  <si>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</si>
  <si>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</si>
  <si>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</si>
  <si>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</si>
  <si>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</si>
  <si>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</si>
  <si>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</si>
  <si>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</si>
  <si>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</si>
  <si>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</si>
  <si>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</si>
  <si>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</si>
  <si>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</si>
  <si>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</si>
  <si>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</si>
  <si>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</si>
  <si>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</si>
  <si>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</si>
  <si>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</si>
  <si>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</si>
  <si>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3 Услуги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</si>
  <si>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</si>
  <si>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Штука</t>
  </si>
  <si>
    <t>ЦПЭ</t>
  </si>
  <si>
    <t>ЭОТТ</t>
  </si>
  <si>
    <t>Оплата по факту оказания услуг</t>
  </si>
  <si>
    <t>Оплата ежемясочно по факту оказания услуг</t>
  </si>
  <si>
    <t>Услуги полиграфические по изготовлению и печатанию полиграфической продукции</t>
  </si>
  <si>
    <t>30 календарных дней со дня заключения договора</t>
  </si>
  <si>
    <t>40 календарных дней со дня заключения договора</t>
  </si>
  <si>
    <t>итого по работам</t>
  </si>
  <si>
    <t>2. Работы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</si>
  <si>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</si>
  <si>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</si>
  <si>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</si>
  <si>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</si>
  <si>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</si>
  <si>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</si>
  <si>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</si>
  <si>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</si>
  <si>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</si>
  <si>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</si>
  <si>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</si>
  <si>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</si>
  <si>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</si>
  <si>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</si>
  <si>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</si>
  <si>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</si>
  <si>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</si>
  <si>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</si>
  <si>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</si>
  <si>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</si>
  <si>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</si>
  <si>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</si>
  <si>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</si>
  <si>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</si>
  <si>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</si>
  <si>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</si>
  <si>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</si>
  <si>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</si>
  <si>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</si>
  <si>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</si>
  <si>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</si>
  <si>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</si>
  <si>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</si>
  <si>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</si>
  <si>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</si>
  <si>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</si>
  <si>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</si>
  <si>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</si>
  <si>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</si>
  <si>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</si>
  <si>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</si>
  <si>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</si>
  <si>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</si>
  <si>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</si>
  <si>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</si>
  <si>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</si>
  <si>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</si>
  <si>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</si>
  <si>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</si>
  <si>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</si>
  <si>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</si>
  <si>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</si>
  <si>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</si>
  <si>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</si>
  <si>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</si>
  <si>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</si>
  <si>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</si>
  <si>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</si>
  <si>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</si>
  <si>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</si>
  <si>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</si>
  <si>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</si>
  <si>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</si>
  <si>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</si>
  <si>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</si>
  <si>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</si>
  <si>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</si>
  <si>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</si>
  <si>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</si>
  <si>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</si>
  <si>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</si>
  <si>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</si>
  <si>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</si>
  <si>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</si>
  <si>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</si>
  <si>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</si>
  <si>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</si>
  <si>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</si>
  <si>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</si>
  <si>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</si>
  <si>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</si>
  <si>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</si>
  <si>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</si>
  <si>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</si>
  <si>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</si>
  <si>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</si>
  <si>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</si>
  <si>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</si>
  <si>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</si>
  <si>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</si>
  <si>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</si>
  <si>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</si>
  <si>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</si>
  <si>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</si>
  <si>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</si>
  <si>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Ремонт и обслуживание кухонного оборудования</t>
  </si>
  <si>
    <t>95.22.10.23.00.00.00</t>
  </si>
  <si>
    <t xml:space="preserve">Ремонт и обслуживание кухонного оборудования, в столовой  ТОО  "УТТ и ОС"  на м/р Каражанбас и  Каламкас </t>
  </si>
  <si>
    <t>1 Р</t>
  </si>
  <si>
    <t>2 Р</t>
  </si>
  <si>
    <t>3 Р</t>
  </si>
  <si>
    <t>4 Р</t>
  </si>
  <si>
    <t>5 Р</t>
  </si>
  <si>
    <t>6 Р</t>
  </si>
  <si>
    <t>7 Р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</si>
  <si>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</si>
  <si>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</si>
  <si>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56.10.19.14.00.00.00</t>
  </si>
  <si>
    <t>Услуги организации питания для работников</t>
  </si>
  <si>
    <t>Согласно заявке, январь-декабрь 2015 года</t>
  </si>
  <si>
    <t>96.01.19.10.10.00.00</t>
  </si>
  <si>
    <t>Услуги прачечных по стирке</t>
  </si>
  <si>
    <t>Услуги прачечных по стирке спецодежды</t>
  </si>
  <si>
    <t>81.29.19.90.00.00.00</t>
  </si>
  <si>
    <t>Услуги по уборке зданий прочие</t>
  </si>
  <si>
    <t>Услуги по уборке зданий прочие, не включенные в другие группировки</t>
  </si>
  <si>
    <t>Врачебная амбулатория  (Каражанбас)</t>
  </si>
  <si>
    <t>Фельдшерская амбулатория  (Каражанбас)</t>
  </si>
  <si>
    <t>Фельдшерская амбулатория (Каламкас)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</si>
  <si>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</si>
  <si>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</si>
  <si>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</si>
  <si>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</si>
  <si>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</si>
  <si>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</si>
  <si>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</si>
  <si>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</si>
  <si>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</si>
  <si>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</si>
  <si>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</si>
  <si>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</si>
  <si>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</si>
  <si>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</si>
  <si>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</si>
  <si>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</si>
  <si>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</si>
  <si>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</si>
  <si>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</si>
  <si>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</si>
  <si>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</si>
  <si>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</si>
  <si>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</si>
  <si>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</si>
  <si>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</si>
  <si>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</si>
  <si>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</si>
  <si>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</si>
  <si>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</si>
  <si>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</si>
  <si>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>Республика Казахстан, Мангистауская область, месторождение Каражанбас</t>
  </si>
  <si>
    <t xml:space="preserve">Январь-декабрь 2015 года </t>
  </si>
  <si>
    <t>Ежемесячно по факту оказания услуг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</si>
  <si>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</si>
  <si>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</si>
  <si>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</si>
  <si>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</si>
  <si>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</si>
  <si>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</si>
  <si>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</si>
  <si>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EXW</t>
  </si>
  <si>
    <t>штука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</si>
  <si>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</si>
  <si>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</si>
  <si>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</si>
  <si>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</si>
  <si>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60 календарных дней со дня заключения договора</t>
  </si>
  <si>
    <t>27.33.13.00.00.00.07.00.1</t>
  </si>
  <si>
    <t>Удлинитель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</si>
  <si>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</si>
  <si>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</si>
  <si>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</si>
  <si>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</si>
  <si>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</si>
  <si>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</si>
  <si>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</si>
  <si>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</si>
  <si>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</si>
  <si>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</si>
  <si>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Килограмм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</si>
  <si>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</si>
  <si>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</si>
  <si>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</si>
  <si>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</si>
  <si>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>Метр кубический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</si>
  <si>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</si>
  <si>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</si>
  <si>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</si>
  <si>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</si>
  <si>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</si>
  <si>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</si>
  <si>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</si>
  <si>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</si>
  <si>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</si>
  <si>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Литр (куб. дм.)</t>
  </si>
  <si>
    <t>Лампа люминесцентная</t>
  </si>
  <si>
    <t xml:space="preserve">Ноябрь-Декабрь 2014 года 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</si>
  <si>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</si>
  <si>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</si>
  <si>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</si>
  <si>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</si>
  <si>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</si>
  <si>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</si>
  <si>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27.40.15.00.00.20.10.12.1</t>
  </si>
  <si>
    <t>Лампа ДРЛ-125В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</si>
  <si>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</si>
  <si>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</si>
  <si>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 xml:space="preserve">Напряжение (порог) срабатывания указателя, В, не выше 1500, максимальное рабочее напряжение, кВ 10, Метод измерения--контактный, Виды индикации: световая
Габаритные размеры, мм: Ф72 х 745, Масса указателя, кг,  не более  0,4
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</si>
  <si>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</si>
  <si>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</si>
  <si>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32.99.70.00.00.00.40</t>
  </si>
  <si>
    <t>Знаки безопасности</t>
  </si>
  <si>
    <t>Преждупреждающий знак (молния) размер 10х10 (самоклейющий)</t>
  </si>
  <si>
    <t>29.32.30.00.15.00.29.01.1</t>
  </si>
  <si>
    <t>Знаки указательный напряжение</t>
  </si>
  <si>
    <t>T11 Указатель напряжения - 220 В. 015х035 (Пленка)</t>
  </si>
  <si>
    <t xml:space="preserve"> T12 Указатель напряжения - 380 В. 040х080 (Пленка)</t>
  </si>
  <si>
    <t>Знаки указательный заземление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</si>
  <si>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</si>
  <si>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</si>
  <si>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</si>
  <si>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</si>
  <si>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</si>
  <si>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</si>
  <si>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</si>
  <si>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</si>
  <si>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Отпуск Товара осуществляется по заявке Покупателя по мере потребности Товара Покупателю, из карьера продавца</t>
  </si>
  <si>
    <t>006</t>
  </si>
  <si>
    <t>Комплект</t>
  </si>
  <si>
    <t>Метр</t>
  </si>
  <si>
    <t>49.41.19.90.10.00.00</t>
  </si>
  <si>
    <t>Услуги по перевозкам грузовым специализированным автомобильным транспортом прочих грузов, не включенных в другие группировки</t>
  </si>
  <si>
    <t>Погрузка погрузочной техникой грунта и ПГС, смешивание и перевозка на площадки</t>
  </si>
  <si>
    <t>77.32.11.10.12.00.00</t>
  </si>
  <si>
    <t>Услуги по аренде дорожных катков для строительства промышленного и гражданского</t>
  </si>
  <si>
    <t>Виброкаток</t>
  </si>
  <si>
    <t>Кулачковый каток</t>
  </si>
  <si>
    <t>71.20.19.13.10.00.00</t>
  </si>
  <si>
    <t>Услуги по проведению лабораторных анализов и испытаний прочих</t>
  </si>
  <si>
    <t>Услуги по испытаниям и анализу грунта на уплотнение</t>
  </si>
  <si>
    <t>Для выполнения   работ  по  отбору  и  испытанию  грунтов  на  уплотнение  грунта  и  ПГС</t>
  </si>
  <si>
    <t>78.30.12.11.00.00.00</t>
  </si>
  <si>
    <t>Услуги по аутсорсингу персонала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</si>
  <si>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</si>
  <si>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</si>
  <si>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</si>
  <si>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</si>
  <si>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</si>
  <si>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</si>
  <si>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</si>
  <si>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33.13.11.09.00.00.00</t>
  </si>
  <si>
    <t>65.20.31.00.00.00.01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</si>
  <si>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</si>
  <si>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</si>
  <si>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</si>
  <si>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</si>
  <si>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</si>
  <si>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</si>
  <si>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</si>
  <si>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</si>
  <si>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</si>
  <si>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</si>
  <si>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Услуги по страхованию ответственности за нанесение вреда экологии</t>
  </si>
  <si>
    <t>Услуги по мониторингу загрязнения почв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</si>
  <si>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</si>
  <si>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</si>
  <si>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</si>
  <si>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</si>
  <si>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</si>
  <si>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</si>
  <si>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</si>
  <si>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>Шапка-маска</t>
  </si>
  <si>
    <t>трикотажная, соединяет в себе шапку и маску-чулок</t>
  </si>
  <si>
    <t xml:space="preserve">Цвет: белый
Ткань: трикотажноеполотно (100%хлопок) 
ГОСТ 1164-86
</t>
  </si>
  <si>
    <t>14.12.30.00.00.80.16.40.1</t>
  </si>
  <si>
    <t>Перчатки технические (розовый)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</si>
  <si>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</si>
  <si>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</si>
  <si>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</si>
  <si>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Перчатки технические (зимние комбинированные)</t>
  </si>
  <si>
    <t>комбинированные, спилковые с х/б, утепленные</t>
  </si>
  <si>
    <t xml:space="preserve">Перчатки-краги «Хайкрон» с полным нитриловым покрытием (27-805)
Маслобензостойкие высокопрочные эластичные перчатки предназначены для работы с грубыми и жесткими поверхностями, защищают от проколов и порезов. 
. Антистатичны. 
. Материал основы – хлопковое джерси. Покрытие – нитрил.
</t>
  </si>
  <si>
    <t>14.12.30.00.00.80.16.36.1</t>
  </si>
  <si>
    <t>Перчатки технические( зимние маслобензостойкие)</t>
  </si>
  <si>
    <t>комбинированные, кожаные с х/б, утепленные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</si>
  <si>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
Артикул: 0128 3М
</t>
  </si>
  <si>
    <t>14.12.30.00.00.80.17.10.1</t>
  </si>
  <si>
    <t>Краги</t>
  </si>
  <si>
    <t>спилковые, пятипалые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</si>
  <si>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</si>
  <si>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</si>
  <si>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(Хл/б одноразовые)</t>
  </si>
  <si>
    <t>Хлопчатобумажные (одноразовые)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</si>
  <si>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</si>
  <si>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</si>
  <si>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</si>
  <si>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</si>
  <si>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</si>
  <si>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</si>
  <si>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Бирка (для огнетушителя)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</si>
  <si>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</si>
  <si>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</si>
  <si>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</si>
  <si>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</si>
  <si>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</si>
  <si>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</si>
  <si>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 мужской (летний)</t>
  </si>
  <si>
    <t>комбинезоны из хлопчатобумажной ткани, смешанной с другими волокнами, летние. ГОСТ 27575-87</t>
  </si>
  <si>
    <t>14.12.11.00.00.70.10.20.1</t>
  </si>
  <si>
    <t>Костюм мужской (летний)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</si>
  <si>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</si>
  <si>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 xml:space="preserve">Исходя из специфики выполнимой работы, костюм/брюки изготавливается; 
• из простой или антистатической ткани 
Цвет ткани темно-синий (основной цвет) Водоотталкивающий суперлегкий костюм (куртка/брюки) 
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
Кнопки комплект нержавеющие клямерные кнопки пластиковым покрытием (латунь). 
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
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
и охвату груди должны соответствовать. 
</t>
  </si>
  <si>
    <t>14.12.30.00.00.65.10.10.1</t>
  </si>
  <si>
    <t>Костюм огнестойкий (летний)</t>
  </si>
  <si>
    <t>Куртка и комбинезон, летний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</si>
  <si>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</si>
  <si>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</si>
  <si>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Сапоги мужские (летние)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</si>
  <si>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</si>
  <si>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</si>
  <si>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</si>
  <si>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мужские (летние)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</si>
  <si>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</si>
  <si>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</si>
  <si>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84.25.11.12.00.00.00</t>
  </si>
  <si>
    <t>Услуги профессиональной аварийно-спасательной службы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</si>
  <si>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</si>
  <si>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</si>
  <si>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</si>
  <si>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</si>
  <si>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</si>
  <si>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</si>
  <si>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авансовый платеж - 30%, оставшаяся часть в течение 30 р.д. с момента подписания акта приема-передачи</t>
  </si>
  <si>
    <t>Пара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</si>
  <si>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</si>
  <si>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ОПТ</t>
  </si>
  <si>
    <t>ОТП</t>
  </si>
  <si>
    <t>Декабрь 2014 года - Январь 2015 года</t>
  </si>
  <si>
    <t>8 Р</t>
  </si>
  <si>
    <t>9 Р</t>
  </si>
  <si>
    <t>10 Р</t>
  </si>
  <si>
    <t>11 Р</t>
  </si>
  <si>
    <t>33.12.19.10.00.00.00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</si>
  <si>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</si>
  <si>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</si>
  <si>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</si>
  <si>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Республика Казахстан, Мангистауская область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</si>
  <si>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</si>
  <si>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</si>
  <si>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</si>
  <si>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49.41.20.16.00.00.00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</si>
  <si>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</si>
  <si>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</si>
  <si>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</si>
  <si>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77.39.19.05.00.00.00</t>
  </si>
  <si>
    <t>Услуги по аренде специализированного оборудования</t>
  </si>
  <si>
    <t>Аренда оборудования для выполнение работ по строительству шахтовых направлении с сопроводительным персоналом.</t>
  </si>
  <si>
    <t>61.10.30.01.00.00.00</t>
  </si>
  <si>
    <t>Услуги по передаче данных</t>
  </si>
  <si>
    <t>Услуги предоставления доступа в Интернет от оператора кабельной инфраструктуры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</si>
  <si>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</si>
  <si>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</si>
  <si>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</si>
  <si>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</si>
  <si>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</si>
  <si>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</si>
  <si>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</si>
  <si>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</si>
  <si>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</si>
  <si>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Услуги фиксированной местной телефонной связи  </t>
  </si>
  <si>
    <t xml:space="preserve"> Предоставление потока Е1</t>
  </si>
  <si>
    <t>Расходы на междугородные и международный звонки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</si>
  <si>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</si>
  <si>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</si>
  <si>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</si>
  <si>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</si>
  <si>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</si>
  <si>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</si>
  <si>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</si>
  <si>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</si>
  <si>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</si>
  <si>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</si>
  <si>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</si>
  <si>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365 рабочих дней в году при ненормированном рабочем режиме</t>
  </si>
  <si>
    <t xml:space="preserve"> Toyota Land Cruiser-200 c экипажем. Закрепление за директором (1ед. техники)</t>
  </si>
  <si>
    <t>ноябрь-декабрь 2014г.</t>
  </si>
  <si>
    <t>январь-декабрь 2015г.</t>
  </si>
  <si>
    <t>ежемесячно по факту оказания услуг</t>
  </si>
  <si>
    <t>365 рабочих дней в году при ненормированном рабочем режиме,</t>
  </si>
  <si>
    <t xml:space="preserve"> Toyota Camry -50 c экипажем. Закрепление за заместителями директора (3ед. техники)</t>
  </si>
  <si>
    <t>49.39.31.50.10.00.00</t>
  </si>
  <si>
    <t>, Toyota Hiacе c экипажем. Перевозка персонала офиса (1 ед. техники)</t>
  </si>
  <si>
    <t>365 рабочих дней в году при 24 часовом режиме в день,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</si>
  <si>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</si>
  <si>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</si>
  <si>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</si>
  <si>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360 м3/час</t>
  </si>
  <si>
    <t xml:space="preserve">Для сбора септиков со столовой, общежитий и производственных баз на месторождениях </t>
  </si>
  <si>
    <t>по месторождению Каражанбас/Каламкас</t>
  </si>
  <si>
    <t>49.41.20.21.00.00.00</t>
  </si>
  <si>
    <t>Услуги по аренде прочих грузовых транспортных средств с водителем</t>
  </si>
  <si>
    <t>для перевозки пищевых жидкостей (молока, воды, виноматериалов, спирта, спиртосодержащих жидкостей) плотностью не более 1,03 г/см3, трехсекционные, с объемом от 8,5 до 10 м3</t>
  </si>
  <si>
    <t>Перевозки осуществляется по бригадам ЦПКРС м/р Каражанбас, Каламкас и по области</t>
  </si>
  <si>
    <t>49.41.20.18.00.00.00</t>
  </si>
  <si>
    <t xml:space="preserve">Услуги по аренде трала с водителем </t>
  </si>
  <si>
    <t>для перевозки дорожного катка, бульдозера, задействованных на строительствах плащадок под бурение скважин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</si>
  <si>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</si>
  <si>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Перевозка работников, работающих вахтовым методом</t>
  </si>
  <si>
    <t>180 рейсов на 1 год, по 15 рейсов в месяц</t>
  </si>
  <si>
    <t>Перевозка по маршруту г.Актау-м/р Каражанбас-г.Актау (45 п.м.)</t>
  </si>
  <si>
    <t>по Мангистауской области</t>
  </si>
  <si>
    <t>36 рейсов на 1 год, по 3 рейса в месяц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</si>
  <si>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</si>
  <si>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</si>
  <si>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72 рейсов на 1 год, по 6 рейсов в месяц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</si>
  <si>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</si>
  <si>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</si>
  <si>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</si>
  <si>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</si>
  <si>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</si>
  <si>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</si>
  <si>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</si>
  <si>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</si>
  <si>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Госповерка манометров до 160 см/кв</t>
  </si>
  <si>
    <t>Поверка манометров установленные на верхних оборудованиях ППУА</t>
  </si>
  <si>
    <t>Госповерка манометров  до 250 см/кв</t>
  </si>
  <si>
    <t>Госповерка манометров до 400 см/кв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</si>
  <si>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</si>
  <si>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</si>
  <si>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</si>
  <si>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</si>
  <si>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</si>
  <si>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</si>
  <si>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</si>
  <si>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</si>
  <si>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На 4 диспетчера для контроля работы техники на линии и расхода топлива. Диспетчерам по одному журналу, по 2 журнала в месяц</t>
  </si>
  <si>
    <t>Журнал для контроля работы техники на линии и расхода топлива.На 4 диспетчера по одному журналу, по 2 журнала в месяц</t>
  </si>
  <si>
    <r>
      <t xml:space="preserve">Путевые листы будут оформлятся вручную каждый день. На 163 ед. техники, из них </t>
    </r>
    <r>
      <rPr>
        <sz val="10"/>
        <rFont val="Times New Roman"/>
        <family val="1"/>
        <charset val="204"/>
      </rPr>
      <t>29ед</t>
    </r>
    <r>
      <rPr>
        <sz val="10"/>
        <color indexed="8"/>
        <rFont val="Times New Roman"/>
        <family val="1"/>
        <charset val="204"/>
      </rPr>
      <t>. В круглосуточном режиме</t>
    </r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</si>
  <si>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</si>
  <si>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</si>
  <si>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</si>
  <si>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Мониторинг за автотранспортными средствами посредством системы GPS-мониторинга</t>
  </si>
  <si>
    <t>Для контроля работы техники на линии, скоростного режима и расхода топлива.</t>
  </si>
  <si>
    <t>Соправождение GPS трекера, датчиков указателя топлива ремонт, монтаж, демонтаж.</t>
  </si>
  <si>
    <t>45.20.30.10.10.00.00.</t>
  </si>
  <si>
    <t>Услуги по мойке машин</t>
  </si>
  <si>
    <t>Обеспечение надлежащего вида 4 ед. транспорта ( 4 пикапа)</t>
  </si>
  <si>
    <t>212 заездов на мойку, 4 ед. техники в году. Один раз в неделю, Обеспечение надлежащего вида 4 ед. транспорта (4 пикапов)</t>
  </si>
  <si>
    <t>Обеспечение надлежащего вида 1 ед. транспорта (1 газель)</t>
  </si>
  <si>
    <t>53 заездов на мойку, 1 ед. техники в году. Один раз в неделю.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</si>
  <si>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</si>
  <si>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</si>
  <si>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</si>
  <si>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</si>
  <si>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</si>
  <si>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</si>
  <si>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</si>
  <si>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</si>
  <si>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</si>
  <si>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</si>
  <si>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</si>
  <si>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</si>
  <si>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</si>
  <si>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</si>
  <si>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</si>
  <si>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</si>
  <si>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</si>
  <si>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</si>
  <si>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</si>
  <si>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</si>
  <si>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</si>
  <si>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</si>
  <si>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</si>
  <si>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</si>
  <si>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</si>
  <si>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Бензин Аи 92 Производство</t>
  </si>
  <si>
    <t>Производственная база м/р Каражанбас/Каламкас</t>
  </si>
  <si>
    <t>Бензин Аи 92 Офис</t>
  </si>
  <si>
    <t>19.20.26.00.00.00.00.20.1</t>
  </si>
  <si>
    <t>Дизельное топливо зимнее (Офис)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</si>
  <si>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</si>
  <si>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</si>
  <si>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</si>
  <si>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</si>
  <si>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Ноябрь -Декабрь 2014 года</t>
  </si>
  <si>
    <t>Январь - Декабрь со дня заключения договора</t>
  </si>
  <si>
    <t>Оплата ежемесячно по факту оказания услуг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</si>
  <si>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</si>
  <si>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</si>
  <si>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</si>
  <si>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</si>
  <si>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</si>
  <si>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</si>
  <si>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</si>
  <si>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</si>
  <si>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</si>
  <si>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</si>
  <si>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</si>
  <si>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</si>
  <si>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</si>
  <si>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</si>
  <si>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</si>
  <si>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</si>
  <si>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</si>
  <si>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</si>
  <si>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</si>
  <si>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</si>
  <si>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</si>
  <si>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</si>
  <si>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</si>
  <si>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</si>
  <si>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</si>
  <si>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</si>
  <si>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</si>
  <si>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</si>
  <si>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</si>
  <si>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</si>
  <si>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</si>
  <si>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</si>
  <si>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33.12.29.20.00.00.00</t>
  </si>
  <si>
    <t>Техническое обслуживание и ремонт автотранспорта с заменой запчастей</t>
  </si>
  <si>
    <t>Техническое обслуживание и ремонт автотранспорта  с заменой запчастей Автомобиль Renault-25 единиц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</si>
  <si>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</si>
  <si>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</si>
  <si>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</si>
  <si>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</si>
  <si>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Техническое обслуживание и ремонт автотранспорта  с заменой запчастей Автогрейдер New Holland 200BNL-1 еденица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</si>
  <si>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</si>
  <si>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</si>
  <si>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</si>
  <si>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 xml:space="preserve">Техническое обслуживание и ремонт автотранспорта  с заменой запчастей Фронтальный-погрузчик Hitachi ZW-220-2 единицы 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</si>
  <si>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</si>
  <si>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</si>
  <si>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Техническое обслуживание и ремонт автотранспорта  с заменой запчастей Фронтальный-погрузчик Hitachi ZW-220-2 единицы</t>
  </si>
  <si>
    <t>Техническое обслуживание и ремонт автотранспорта  с заменой запчастей  Бульдозер New Holand D-180 -4 единицы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</si>
  <si>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</si>
  <si>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</si>
  <si>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Техническое обслуживание и ремонт автотранспорта  с заменой запчастей  Гусеничный-экскаватор Hitachi ZX-330-2 еденицы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</si>
  <si>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</si>
  <si>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</si>
  <si>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Техническое обслуживание и ремонт автотранспорта  с заменой запчастей  Экскаватор-погрузчик Hydromek HMK-102-2 еденицы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</si>
  <si>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</si>
  <si>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</si>
  <si>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Техническое обслуживание и ремонт автотранспорта  с заменой запчастей Экскаватор-погрузчик Hydromek HMK-102-2 еденицы</t>
  </si>
  <si>
    <t>итого по товарам</t>
  </si>
  <si>
    <t>Итого по услугам</t>
  </si>
  <si>
    <t>-П</t>
  </si>
  <si>
    <t>1 Т-П</t>
  </si>
  <si>
    <t>2 Т-П</t>
  </si>
  <si>
    <t>3 Т-П</t>
  </si>
  <si>
    <t>4 Т-П</t>
  </si>
  <si>
    <t>5 Т-П</t>
  </si>
  <si>
    <t>6 Т-П</t>
  </si>
  <si>
    <t>7 Т-П</t>
  </si>
  <si>
    <t>8 Т-П</t>
  </si>
  <si>
    <t>9 Т-П</t>
  </si>
  <si>
    <t>10 Т-П</t>
  </si>
  <si>
    <t>11 Т-П</t>
  </si>
  <si>
    <t>12 Т-П</t>
  </si>
  <si>
    <t>13 Т-П</t>
  </si>
  <si>
    <t>14 Т-П</t>
  </si>
  <si>
    <t>15 Т-П</t>
  </si>
  <si>
    <t>16 Т-П</t>
  </si>
  <si>
    <t>17 Т-П</t>
  </si>
  <si>
    <t>18 Т-П</t>
  </si>
  <si>
    <t>19 Т-П</t>
  </si>
  <si>
    <t>20 Т-П</t>
  </si>
  <si>
    <t>21 Т-П</t>
  </si>
  <si>
    <t>22 Т-П</t>
  </si>
  <si>
    <t>23 Т-П</t>
  </si>
  <si>
    <t>24 Т-П</t>
  </si>
  <si>
    <t>25 Т-П</t>
  </si>
  <si>
    <t>26 Т-П</t>
  </si>
  <si>
    <t>27 Т-П</t>
  </si>
  <si>
    <t>28 Т-П</t>
  </si>
  <si>
    <t>29 Т-П</t>
  </si>
  <si>
    <t>30 Т-П</t>
  </si>
  <si>
    <t>31 Т-П</t>
  </si>
  <si>
    <t>32 Т-П</t>
  </si>
  <si>
    <t>33 Т-П</t>
  </si>
  <si>
    <t>34 Т-П</t>
  </si>
  <si>
    <t>35 Т-П</t>
  </si>
  <si>
    <t>36 Т-П</t>
  </si>
  <si>
    <t>37 Т-П</t>
  </si>
  <si>
    <t>38 Т-П</t>
  </si>
  <si>
    <t>39 Т-П</t>
  </si>
  <si>
    <t>40 Т-П</t>
  </si>
  <si>
    <t>41 Т-П</t>
  </si>
  <si>
    <t>42 Т-П</t>
  </si>
  <si>
    <t>43 Т-П</t>
  </si>
  <si>
    <t>44 Т-П</t>
  </si>
  <si>
    <t>45 Т-П</t>
  </si>
  <si>
    <t>46 Т-П</t>
  </si>
  <si>
    <t>1 Р-П</t>
  </si>
  <si>
    <t>2 Р-П</t>
  </si>
  <si>
    <t>3 Р-П</t>
  </si>
  <si>
    <t>4 Р-П</t>
  </si>
  <si>
    <t>5 Р-П</t>
  </si>
  <si>
    <t>6 Р-П</t>
  </si>
  <si>
    <t>7 Р-П</t>
  </si>
  <si>
    <t>8 Р-П</t>
  </si>
  <si>
    <t>9 Р-П</t>
  </si>
  <si>
    <t>10 Р-П</t>
  </si>
  <si>
    <t>11 Р-П</t>
  </si>
  <si>
    <t>12 Р-П</t>
  </si>
  <si>
    <t>13 Р-П</t>
  </si>
  <si>
    <t>14 Р-П</t>
  </si>
  <si>
    <t>15 Р-П</t>
  </si>
  <si>
    <t>16 Р-П</t>
  </si>
  <si>
    <t>17 Р-П</t>
  </si>
  <si>
    <t>18 Р-П</t>
  </si>
  <si>
    <t>19 Р-П</t>
  </si>
  <si>
    <t>20 Р-П</t>
  </si>
  <si>
    <t>21 Р-П</t>
  </si>
  <si>
    <t>22 Р-П</t>
  </si>
  <si>
    <t>23 Р-П</t>
  </si>
  <si>
    <t>24 Р-П</t>
  </si>
  <si>
    <t>1 У-П</t>
  </si>
  <si>
    <t>2 У-П</t>
  </si>
  <si>
    <t>3 У-П</t>
  </si>
  <si>
    <t>6 У-П</t>
  </si>
  <si>
    <t>7 У-П</t>
  </si>
  <si>
    <t>8 У-П</t>
  </si>
  <si>
    <t>9 У-П</t>
  </si>
  <si>
    <t>10 У-П</t>
  </si>
  <si>
    <t>11 У-П</t>
  </si>
  <si>
    <t>12 У-П</t>
  </si>
  <si>
    <t>13 У-П</t>
  </si>
  <si>
    <t>14 У-П</t>
  </si>
  <si>
    <t>15 У-П</t>
  </si>
  <si>
    <t>16 У-П</t>
  </si>
  <si>
    <t>17 У-П</t>
  </si>
  <si>
    <t>18 У-П</t>
  </si>
  <si>
    <t>19 У-П</t>
  </si>
  <si>
    <t>20 У-П</t>
  </si>
  <si>
    <t>21 У-П</t>
  </si>
  <si>
    <t>22 У-П</t>
  </si>
  <si>
    <t>23 У-П</t>
  </si>
  <si>
    <t>24 У-П</t>
  </si>
  <si>
    <t>25 У-П</t>
  </si>
  <si>
    <t>26 У-П</t>
  </si>
  <si>
    <t>27 У-П</t>
  </si>
  <si>
    <t>28 У-П</t>
  </si>
  <si>
    <t>29 У-П</t>
  </si>
  <si>
    <t>30 У-П</t>
  </si>
  <si>
    <t>31 У-П</t>
  </si>
  <si>
    <t>32 У-П</t>
  </si>
  <si>
    <t>33 У-П</t>
  </si>
  <si>
    <t>34 У-П</t>
  </si>
  <si>
    <t>35 У-П</t>
  </si>
  <si>
    <t>36 У-П</t>
  </si>
  <si>
    <t>37 У-П</t>
  </si>
  <si>
    <t>38 У-П</t>
  </si>
  <si>
    <t>39 У-П</t>
  </si>
  <si>
    <t>40 У-П</t>
  </si>
  <si>
    <t>41 У-П</t>
  </si>
  <si>
    <t>42 У-П</t>
  </si>
  <si>
    <t>43 У-П</t>
  </si>
  <si>
    <t>44 У-П</t>
  </si>
  <si>
    <t>45 У-П</t>
  </si>
  <si>
    <t>46 У-П</t>
  </si>
  <si>
    <t>47 У-П</t>
  </si>
  <si>
    <t>48 У-П</t>
  </si>
  <si>
    <t>49 У-П</t>
  </si>
  <si>
    <t>50 У-П</t>
  </si>
  <si>
    <t>51 У-П</t>
  </si>
  <si>
    <t>52 У-П</t>
  </si>
  <si>
    <t>53 У-П</t>
  </si>
  <si>
    <t>54 У-П</t>
  </si>
  <si>
    <t>55 У-П</t>
  </si>
  <si>
    <t>56 У-П</t>
  </si>
  <si>
    <t>57 У-П</t>
  </si>
  <si>
    <t>58 У-П</t>
  </si>
  <si>
    <t>59 У-П</t>
  </si>
  <si>
    <t>60 У-П</t>
  </si>
  <si>
    <t>61 У-П</t>
  </si>
  <si>
    <t>62 У-П</t>
  </si>
  <si>
    <t>63 У-П</t>
  </si>
  <si>
    <t>64 У-П</t>
  </si>
  <si>
    <t>65 У-П</t>
  </si>
  <si>
    <t>66 У-П</t>
  </si>
  <si>
    <t>67 У-П</t>
  </si>
  <si>
    <t>68 У-П</t>
  </si>
  <si>
    <t>69 У-П</t>
  </si>
  <si>
    <t>70 У-П</t>
  </si>
  <si>
    <t>71 У-П</t>
  </si>
  <si>
    <t>72 У-П</t>
  </si>
  <si>
    <t>73 У-П</t>
  </si>
  <si>
    <t>74 У-П</t>
  </si>
  <si>
    <t>75 У-П</t>
  </si>
  <si>
    <t>76 У-П</t>
  </si>
  <si>
    <t>77 У-П</t>
  </si>
  <si>
    <t>78 У-П</t>
  </si>
  <si>
    <t>79 У-П</t>
  </si>
  <si>
    <t>80 У-П</t>
  </si>
  <si>
    <t>81 У-П</t>
  </si>
  <si>
    <t>82 У-П</t>
  </si>
  <si>
    <t>83 У-П</t>
  </si>
  <si>
    <t>84 У-П</t>
  </si>
  <si>
    <t>85 У-П</t>
  </si>
  <si>
    <t>86 У-П</t>
  </si>
  <si>
    <t>87 У-П</t>
  </si>
  <si>
    <t>88 У-П</t>
  </si>
  <si>
    <t>89 У-П</t>
  </si>
  <si>
    <t>90 У-П</t>
  </si>
  <si>
    <t>91 У-П</t>
  </si>
  <si>
    <t>92 У-П</t>
  </si>
  <si>
    <t>93 У-П</t>
  </si>
  <si>
    <t>94 У-П</t>
  </si>
  <si>
    <t>95 У-П</t>
  </si>
  <si>
    <t>96 У-П</t>
  </si>
  <si>
    <t>97 У-П</t>
  </si>
  <si>
    <t>98 У-П</t>
  </si>
  <si>
    <t>99 У-П</t>
  </si>
  <si>
    <t>100 У-П</t>
  </si>
  <si>
    <t>101 У-П</t>
  </si>
  <si>
    <t>102 У-П</t>
  </si>
  <si>
    <t>103 У-П</t>
  </si>
  <si>
    <t>104 У-П</t>
  </si>
  <si>
    <t>105 У-П</t>
  </si>
  <si>
    <t>106 У-П</t>
  </si>
  <si>
    <t>107 У-П</t>
  </si>
  <si>
    <t>108 У-П</t>
  </si>
  <si>
    <t>109 У-П</t>
  </si>
  <si>
    <t>110 У-П</t>
  </si>
  <si>
    <t>111 У-П</t>
  </si>
  <si>
    <t>112 У-П</t>
  </si>
  <si>
    <t>113 У-П</t>
  </si>
  <si>
    <t>114 У-П</t>
  </si>
  <si>
    <t>115 У-П</t>
  </si>
  <si>
    <t>Перечень первоочередных закупок товаров, работ и услуг на 2015 год ТОО "Управление технологического транспорта и обслуживания скважин"</t>
  </si>
  <si>
    <t>35.11.10.00.00.00.10.10.1</t>
  </si>
  <si>
    <t>Электроэнергия</t>
  </si>
  <si>
    <t>Потребления электроэнергии рабочего поселка на 200 мест на м/р. Каламкас.</t>
  </si>
  <si>
    <t>Потребления электроэнергии Производственная база на 100 единиц и база КРС на м/р. "Каламкас".</t>
  </si>
  <si>
    <t>ГОСТ 13109-97 для собственного потребления</t>
  </si>
  <si>
    <t xml:space="preserve">ежемесячно по факту поставки </t>
  </si>
  <si>
    <t>Киловатт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</si>
  <si>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</si>
  <si>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</si>
  <si>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</si>
  <si>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</si>
  <si>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"СОГЛАСОВАНО"</t>
  </si>
  <si>
    <t xml:space="preserve">Решением Наблюдательного совета ТОО "УТТиОС"                                         </t>
  </si>
  <si>
    <t xml:space="preserve">№____ от "___"_______________2014г.    </t>
  </si>
  <si>
    <t xml:space="preserve">    "УТВЕРЖДАЮ"   </t>
  </si>
  <si>
    <t xml:space="preserve">Директор ТОО «УТТиОС»                                                                                         </t>
  </si>
  <si>
    <t>____________________Рахимов Э.С.</t>
  </si>
  <si>
    <t>Октябрь-ноябрь 2014года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</si>
  <si>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</si>
  <si>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</si>
  <si>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</si>
  <si>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</si>
  <si>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>4 У-П</t>
  </si>
  <si>
    <t>5 У-П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</si>
  <si>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</si>
  <si>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Питание 3-разовое (завтрак, обед,ужин) обед во время перевахтовки, ночной обед,праздничный ужин (дополнение к обеду или ужину),сухой паек на м/р Каражанбас/Каламкас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</si>
  <si>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</si>
  <si>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</si>
  <si>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</si>
  <si>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</si>
  <si>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</si>
  <si>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Республика Казахстан, Мангистауская область, по месторождению Каражанбас и Каламкас</t>
  </si>
  <si>
    <t>Республика Казахстан, Мангистауская область, г.Актау</t>
  </si>
  <si>
    <t>Республика Казахстан, Мангистауская область, г. Актау</t>
  </si>
  <si>
    <t>49.39.13.20.11.10.00</t>
  </si>
  <si>
    <t>49.32.12.20.00.00.00</t>
  </si>
  <si>
    <t>Услуги по аренде легковых автомобилей с водителем</t>
  </si>
  <si>
    <t>Услуги по аренде микроавтобуса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</si>
  <si>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</si>
  <si>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>с 01 января по 15 марта, с 15 ноября по 31 декабря</t>
  </si>
  <si>
    <t>с 01 января по 31 декабря 2015 года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</si>
  <si>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</si>
  <si>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</si>
  <si>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</si>
  <si>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Указатель напряжения</t>
  </si>
  <si>
    <t>однополюсный, до 1000 В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</si>
  <si>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</si>
  <si>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</si>
  <si>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Услуги международной телефонной связи</t>
  </si>
  <si>
    <t>61.10.11.03.01.00.00</t>
  </si>
  <si>
    <t>Услуги по оказанию стационарной многопрофильной медицинской помощи</t>
  </si>
  <si>
    <t>86.10.19.12.10.00.00</t>
  </si>
  <si>
    <t>116 У-П</t>
  </si>
  <si>
    <t>Услуги по распространению программ</t>
  </si>
  <si>
    <t>Услуги по распространению программ через спутниковую связь</t>
  </si>
  <si>
    <t>61.30.20.10.00.00.00</t>
  </si>
  <si>
    <t>117 У-П</t>
  </si>
  <si>
    <t>61.30.20.10.00.00.01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</si>
  <si>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</si>
  <si>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</si>
  <si>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Декабрь 2014 года-январь 2015 года</t>
  </si>
  <si>
    <t>Предоставление услуг спутникового телевещания для месторождения Каражанбас</t>
  </si>
  <si>
    <t>Предоставление услуг спутникового телевещания для месторождения Каламкас</t>
  </si>
  <si>
    <t>Аптечка первой помощи</t>
  </si>
  <si>
    <t>77.39.12.10.05.00.00</t>
  </si>
  <si>
    <t>Услуги по аренде контейнеров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</si>
</sst>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_ ;\-#,##0\ "/>
    <numFmt numFmtId="167" formatCode="[$-419]mmmm\ yyyy;@"/>
    <numFmt numFmtId="168" formatCode="#,##0.00_ ;\-#,##0.00\ "/>
  </numFmts>
  <fonts count="2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1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6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1" xfId="11" applyFont="1" applyFill="1" applyBorder="1" applyAlignment="1">
      <alignment horizontal="center" vertical="center"/>
    </xf>
    <xf numFmtId="2" fontId="16" fillId="2" borderId="1" xfId="1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" fontId="11" fillId="2" borderId="1" xfId="9" applyNumberFormat="1" applyFont="1" applyFill="1" applyBorder="1" applyAlignment="1">
      <alignment horizontal="center" vertical="center" wrapText="1"/>
    </xf>
    <xf numFmtId="1" fontId="11" fillId="2" borderId="1" xfId="11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4" fontId="2" fillId="2" borderId="1" xfId="1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3" fontId="11" fillId="2" borderId="1" xfId="30" applyNumberFormat="1" applyFont="1" applyFill="1" applyBorder="1" applyAlignment="1" applyProtection="1">
      <alignment horizontal="center" vertical="center" wrapText="1"/>
    </xf>
    <xf numFmtId="167" fontId="11" fillId="2" borderId="1" xfId="1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1" fontId="16" fillId="2" borderId="1" xfId="36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4" fontId="16" fillId="2" borderId="1" xfId="36" applyNumberFormat="1" applyFont="1" applyFill="1" applyBorder="1" applyAlignment="1">
      <alignment horizontal="center" vertical="center" wrapText="1"/>
    </xf>
    <xf numFmtId="1" fontId="11" fillId="2" borderId="1" xfId="36" applyNumberFormat="1" applyFont="1" applyFill="1" applyBorder="1" applyAlignment="1">
      <alignment horizontal="center" vertical="center" wrapText="1"/>
    </xf>
    <xf numFmtId="4" fontId="11" fillId="2" borderId="1" xfId="36" applyNumberFormat="1" applyFont="1" applyFill="1" applyBorder="1" applyAlignment="1">
      <alignment horizontal="center" vertical="center" wrapText="1"/>
    </xf>
    <xf numFmtId="0" fontId="11" fillId="2" borderId="1" xfId="24" applyNumberFormat="1" applyFont="1" applyFill="1" applyBorder="1" applyAlignment="1">
      <alignment horizontal="center" vertical="center" wrapText="1"/>
    </xf>
    <xf numFmtId="0" fontId="11" fillId="2" borderId="1" xfId="24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1" fillId="2" borderId="1" xfId="3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1" fillId="2" borderId="1" xfId="11" applyNumberFormat="1" applyFont="1" applyFill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 wrapText="1"/>
    </xf>
    <xf numFmtId="1" fontId="16" fillId="2" borderId="1" xfId="11" applyNumberFormat="1" applyFont="1" applyFill="1" applyBorder="1" applyAlignment="1">
      <alignment horizontal="center" vertical="center" wrapText="1"/>
    </xf>
    <xf numFmtId="1" fontId="2" fillId="2" borderId="1" xfId="11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11" fillId="2" borderId="1" xfId="17" applyFont="1" applyFill="1" applyBorder="1" applyAlignment="1">
      <alignment horizontal="center" vertical="center" wrapText="1"/>
    </xf>
    <xf numFmtId="4" fontId="16" fillId="2" borderId="1" xfId="11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2" fillId="2" borderId="0" xfId="0" applyNumberFormat="1" applyFont="1" applyFill="1" applyBorder="1"/>
    <xf numFmtId="1" fontId="12" fillId="2" borderId="0" xfId="25" applyNumberFormat="1" applyFont="1" applyFill="1" applyAlignment="1">
      <alignment horizontal="center" vertical="center" wrapText="1"/>
    </xf>
    <xf numFmtId="3" fontId="12" fillId="2" borderId="0" xfId="25" applyNumberFormat="1" applyFont="1" applyFill="1" applyAlignment="1">
      <alignment horizontal="right" vertical="center" wrapText="1"/>
    </xf>
    <xf numFmtId="4" fontId="12" fillId="2" borderId="0" xfId="25" applyNumberFormat="1" applyFont="1" applyFill="1" applyAlignment="1">
      <alignment horizontal="right" vertical="center" wrapText="1"/>
    </xf>
    <xf numFmtId="1" fontId="12" fillId="2" borderId="0" xfId="11" applyNumberFormat="1" applyFont="1" applyFill="1" applyAlignment="1">
      <alignment horizontal="right" vertical="center" wrapText="1"/>
    </xf>
    <xf numFmtId="1" fontId="12" fillId="2" borderId="0" xfId="11" applyNumberFormat="1" applyFont="1" applyFill="1" applyAlignment="1">
      <alignment horizontal="center" vertical="center" wrapText="1"/>
    </xf>
    <xf numFmtId="3" fontId="12" fillId="2" borderId="0" xfId="11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/>
    </xf>
    <xf numFmtId="4" fontId="11" fillId="2" borderId="0" xfId="11" applyNumberFormat="1" applyFont="1" applyFill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11" fillId="2" borderId="1" xfId="36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2" fontId="11" fillId="2" borderId="1" xfId="11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3" fillId="2" borderId="1" xfId="1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center" vertical="center"/>
    </xf>
    <xf numFmtId="1" fontId="16" fillId="2" borderId="1" xfId="15" applyNumberFormat="1" applyFont="1" applyFill="1" applyBorder="1" applyAlignment="1">
      <alignment horizontal="center" vertical="center" wrapText="1"/>
    </xf>
    <xf numFmtId="0" fontId="2" fillId="2" borderId="1" xfId="22" applyNumberFormat="1" applyFont="1" applyFill="1" applyBorder="1" applyAlignment="1">
      <alignment horizontal="center" vertical="center" wrapText="1"/>
    </xf>
    <xf numFmtId="1" fontId="11" fillId="2" borderId="1" xfId="15" applyNumberFormat="1" applyFont="1" applyFill="1" applyBorder="1" applyAlignment="1">
      <alignment horizontal="center" vertical="center" wrapText="1"/>
    </xf>
    <xf numFmtId="4" fontId="2" fillId="2" borderId="1" xfId="22" applyNumberFormat="1" applyFont="1" applyFill="1" applyBorder="1" applyAlignment="1">
      <alignment horizontal="center" vertical="center" wrapText="1"/>
    </xf>
    <xf numFmtId="0" fontId="2" fillId="2" borderId="1" xfId="24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4" fontId="11" fillId="2" borderId="1" xfId="2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>
      <alignment horizontal="center" vertical="center"/>
    </xf>
    <xf numFmtId="1" fontId="11" fillId="2" borderId="1" xfId="35" applyNumberFormat="1" applyFont="1" applyFill="1" applyBorder="1" applyAlignment="1">
      <alignment horizontal="center" vertical="center" wrapText="1"/>
    </xf>
    <xf numFmtId="4" fontId="11" fillId="2" borderId="1" xfId="35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11" fillId="2" borderId="1" xfId="22" applyFont="1" applyFill="1" applyBorder="1" applyAlignment="1">
      <alignment horizontal="center" vertical="center" wrapText="1"/>
    </xf>
    <xf numFmtId="4" fontId="11" fillId="2" borderId="1" xfId="32" applyNumberFormat="1" applyFont="1" applyFill="1" applyBorder="1" applyAlignment="1">
      <alignment horizontal="center" vertical="center" wrapText="1"/>
    </xf>
    <xf numFmtId="165" fontId="11" fillId="2" borderId="1" xfId="32" applyNumberFormat="1" applyFont="1" applyFill="1" applyBorder="1" applyAlignment="1">
      <alignment horizontal="center" vertical="center" wrapText="1"/>
    </xf>
    <xf numFmtId="166" fontId="11" fillId="2" borderId="1" xfId="32" applyNumberFormat="1" applyFont="1" applyFill="1" applyBorder="1" applyAlignment="1">
      <alignment horizontal="center" vertical="center" wrapText="1"/>
    </xf>
    <xf numFmtId="0" fontId="11" fillId="2" borderId="1" xfId="14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1" xfId="14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vertical="center" wrapText="1"/>
    </xf>
    <xf numFmtId="2" fontId="11" fillId="2" borderId="1" xfId="36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3" fillId="2" borderId="1" xfId="11" applyFont="1" applyFill="1" applyBorder="1" applyAlignment="1">
      <alignment horizontal="left" vertical="center" wrapText="1"/>
    </xf>
    <xf numFmtId="0" fontId="2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1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2" fillId="0" borderId="1" xfId="0" applyNumberFormat="1" applyFont="1" applyFill="1" applyBorder="1" applyAlignment="1">
      <alignment horizontal="center" vertical="top" wrapText="1"/>
    </xf>
    <xf numFmtId="4" fontId="12" fillId="2" borderId="0" xfId="11" applyNumberFormat="1" applyFont="1" applyFill="1" applyAlignment="1">
      <alignment horizontal="right" vertical="center" wrapText="1"/>
    </xf>
    <xf numFmtId="0" fontId="2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vertical="top"/>
    </xf>
    <xf numFmtId="1" fontId="16" fillId="0" borderId="1" xfId="1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2" fontId="16" fillId="0" borderId="1" xfId="11" applyNumberFormat="1" applyFont="1" applyFill="1" applyBorder="1" applyAlignment="1">
      <alignment horizontal="center" vertical="center" wrapText="1"/>
    </xf>
    <xf numFmtId="1" fontId="2" fillId="0" borderId="1" xfId="11" applyNumberFormat="1" applyFont="1" applyFill="1" applyBorder="1" applyAlignment="1">
      <alignment horizontal="center" vertical="center" wrapText="1"/>
    </xf>
    <xf numFmtId="4" fontId="2" fillId="0" borderId="1" xfId="11" applyNumberFormat="1" applyFont="1" applyFill="1" applyBorder="1" applyAlignment="1">
      <alignment horizontal="center" vertical="center" wrapText="1"/>
    </xf>
    <xf numFmtId="1" fontId="11" fillId="0" borderId="1" xfId="9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2" fillId="2" borderId="1" xfId="30" applyFont="1" applyFill="1" applyBorder="1" applyAlignment="1">
      <alignment horizontal="center" vertical="center" wrapText="1"/>
    </xf>
    <xf numFmtId="165" fontId="11" fillId="2" borderId="1" xfId="36" applyNumberFormat="1" applyFont="1" applyFill="1" applyBorder="1" applyAlignment="1">
      <alignment horizontal="center" vertical="center" wrapText="1"/>
    </xf>
    <xf numFmtId="4" fontId="16" fillId="2" borderId="1" xfId="29" applyNumberFormat="1" applyFont="1" applyFill="1" applyBorder="1" applyAlignment="1">
      <alignment horizontal="center" vertical="center"/>
    </xf>
    <xf numFmtId="168" fontId="11" fillId="2" borderId="1" xfId="32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12" fillId="2" borderId="0" xfId="8" applyNumberFormat="1" applyFont="1" applyFill="1" applyBorder="1" applyAlignment="1">
      <alignment horizontal="center" vertical="center" wrapText="1"/>
    </xf>
    <xf numFmtId="4" fontId="12" fillId="2" borderId="0" xfId="25" applyNumberFormat="1" applyFont="1" applyFill="1" applyAlignment="1">
      <alignment horizontal="right" vertical="center" wrapText="1"/>
    </xf>
    <xf numFmtId="4" fontId="12" fillId="2" borderId="0" xfId="11" applyNumberFormat="1" applyFont="1" applyFill="1" applyBorder="1" applyAlignment="1">
      <alignment horizontal="right" vertical="center" wrapText="1"/>
    </xf>
    <xf numFmtId="1" fontId="12" fillId="2" borderId="0" xfId="11" applyNumberFormat="1" applyFont="1" applyFill="1" applyBorder="1" applyAlignment="1">
      <alignment horizontal="right" vertical="center" wrapText="1"/>
    </xf>
    <xf numFmtId="4" fontId="12" fillId="2" borderId="0" xfId="11" applyNumberFormat="1" applyFont="1" applyFill="1" applyAlignment="1">
      <alignment horizontal="right" vertical="center" wrapText="1"/>
    </xf>
    <xf numFmtId="1" fontId="12" fillId="2" borderId="0" xfId="11" applyNumberFormat="1" applyFont="1" applyFill="1" applyAlignment="1">
      <alignment horizontal="right" vertical="center" wrapText="1"/>
    </xf>
  </cellXfs>
  <cellStyles count="39">
    <cellStyle name="Normal 4" xfId="2"/>
    <cellStyle name="Style 1 2" xfId="3"/>
    <cellStyle name="Обычный" xfId="0" builtinId="0"/>
    <cellStyle name="Обычный 10 2" xfId="4"/>
    <cellStyle name="Обычный 100" xfId="5"/>
    <cellStyle name="Обычный 15" xfId="6"/>
    <cellStyle name="Обычный 19 3" xfId="7"/>
    <cellStyle name="Обычный 2" xfId="8"/>
    <cellStyle name="Обычный 2 2" xfId="9"/>
    <cellStyle name="Обычный 2 2 10 2" xfId="10"/>
    <cellStyle name="Обычный 2 2 2" xfId="11"/>
    <cellStyle name="Обычный 2 2 2 2" xfId="12"/>
    <cellStyle name="Обычный 2 2 2 3" xfId="13"/>
    <cellStyle name="Обычный 2 2 2 3 2" xfId="14"/>
    <cellStyle name="Обычный 2 2 2 4" xfId="15"/>
    <cellStyle name="Обычный 2 4 3 3 2 2 3 2" xfId="16"/>
    <cellStyle name="Обычный 24 2 2 3" xfId="17"/>
    <cellStyle name="Обычный 24 2 3 2" xfId="18"/>
    <cellStyle name="Обычный 29" xfId="19"/>
    <cellStyle name="Обычный 3" xfId="20"/>
    <cellStyle name="Обычный 3 10" xfId="21"/>
    <cellStyle name="Обычный 4" xfId="22"/>
    <cellStyle name="Обычный 5" xfId="23"/>
    <cellStyle name="Обычный 6" xfId="24"/>
    <cellStyle name="Обычный 7" xfId="25"/>
    <cellStyle name="Обычный 8" xfId="26"/>
    <cellStyle name="Обычный 8 4 2" xfId="27"/>
    <cellStyle name="Обычный 8 4 2 2" xfId="28"/>
    <cellStyle name="Обычный 9" xfId="29"/>
    <cellStyle name="Обычный_Лист1" xfId="30"/>
    <cellStyle name="Стиль 1 2" xfId="31"/>
    <cellStyle name="Финансовый" xfId="1" builtinId="3"/>
    <cellStyle name="Финансовый 10" xfId="32"/>
    <cellStyle name="Финансовый 11 2 3 2" xfId="33"/>
    <cellStyle name="Финансовый 2" xfId="34"/>
    <cellStyle name="Финансовый 2 10" xfId="35"/>
    <cellStyle name="Финансовый 2 10 2" xfId="36"/>
    <cellStyle name="Финансовый 2 2 2" xfId="37"/>
    <cellStyle name="Финансовый 2 2 2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tlembayev\AppData\Local\Microsoft\Windows\Temporary%20Internet%20Files\Content.Outlook\D8XBP2OJ\source\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11"/>
  <sheetViews>
    <sheetView tabSelected="1" view="pageBreakPreview" zoomScale="75" zoomScaleNormal="100" zoomScaleSheetLayoutView="75" workbookViewId="0">
      <pane ySplit="14" topLeftCell="A86" activePane="bottomLeft" state="frozen"/>
      <selection pane="bottomLeft" activeCell="E91" sqref="E91"/>
    </sheetView>
  </sheetViews>
  <sheetFormatPr defaultRowHeight="12.75" customHeight="1" x14ac:dyDescent="0.2"/>
  <cols>
    <col min="1" max="1" width="10.7109375" style="48" customWidth="1"/>
    <col min="2" max="2" width="20.42578125" style="48" customWidth="1"/>
    <col min="3" max="3" width="13.85546875" style="48" customWidth="1"/>
    <col min="4" max="4" width="18.28515625" style="48" customWidth="1"/>
    <col min="5" max="5" width="24" style="48" customWidth="1"/>
    <col min="6" max="6" width="26.7109375" style="48" customWidth="1"/>
    <col min="7" max="7" width="11.85546875" style="48" customWidth="1"/>
    <col min="8" max="8" width="14.5703125" style="48" customWidth="1"/>
    <col min="9" max="9" width="12.85546875" style="48" customWidth="1"/>
    <col min="10" max="10" width="22.5703125" style="48" customWidth="1"/>
    <col min="11" max="11" width="17.5703125" style="48" customWidth="1"/>
    <col min="12" max="12" width="25.5703125" style="48" customWidth="1"/>
    <col min="13" max="13" width="15.7109375" style="48" customWidth="1"/>
    <col min="14" max="14" width="15.85546875" style="48" customWidth="1"/>
    <col min="15" max="15" width="27.140625" style="48" customWidth="1"/>
    <col min="16" max="16" width="14.42578125" style="48" customWidth="1"/>
    <col min="17" max="17" width="10.85546875" style="48" customWidth="1"/>
    <col min="18" max="18" width="11.140625" style="48" customWidth="1"/>
    <col min="19" max="19" width="14.7109375" style="48" customWidth="1"/>
    <col min="20" max="20" width="18.28515625" style="48" customWidth="1"/>
    <col min="21" max="21" width="18.5703125" style="48" customWidth="1"/>
    <col min="22" max="22" width="13.85546875" style="48" customWidth="1"/>
    <col min="23" max="23" width="13.28515625" style="48" customWidth="1"/>
    <col min="24" max="24" width="13.7109375" style="48" customWidth="1"/>
    <col min="25" max="16384" width="9.140625" style="34"/>
  </cols>
  <sheetData>
    <row r="2" spans="1:24" ht="12.75" customHeight="1" x14ac:dyDescent="0.2">
      <c r="R2" s="49"/>
      <c r="S2" s="50"/>
      <c r="T2" s="51"/>
      <c r="U2" s="143" t="s">
        <v>23</v>
      </c>
      <c r="V2" s="143"/>
    </row>
    <row r="3" spans="1:24" ht="12.75" customHeight="1" x14ac:dyDescent="0.2">
      <c r="R3" s="49"/>
      <c r="S3" s="147"/>
      <c r="T3" s="147"/>
      <c r="U3" s="147"/>
      <c r="V3" s="147"/>
    </row>
    <row r="4" spans="1:24" ht="12.75" customHeight="1" x14ac:dyDescent="0.2">
      <c r="R4" s="49"/>
      <c r="S4" s="50"/>
      <c r="T4" s="52"/>
      <c r="U4" s="52"/>
      <c r="V4" s="52"/>
    </row>
    <row r="5" spans="1:24" ht="18.75" customHeight="1" x14ac:dyDescent="0.2">
      <c r="A5" s="118" t="s">
        <v>862</v>
      </c>
      <c r="B5" s="118"/>
      <c r="C5" s="118"/>
      <c r="R5" s="53"/>
      <c r="S5" s="54"/>
      <c r="T5" s="116"/>
      <c r="U5" s="144" t="s">
        <v>865</v>
      </c>
      <c r="V5" s="144"/>
    </row>
    <row r="6" spans="1:24" ht="15.75" customHeight="1" x14ac:dyDescent="0.2">
      <c r="A6" s="119" t="s">
        <v>863</v>
      </c>
      <c r="B6" s="120"/>
      <c r="C6" s="120"/>
      <c r="D6" s="117"/>
      <c r="R6" s="53"/>
      <c r="S6" s="145" t="s">
        <v>866</v>
      </c>
      <c r="T6" s="145"/>
      <c r="U6" s="145"/>
      <c r="V6" s="145"/>
    </row>
    <row r="7" spans="1:24" ht="15.75" customHeight="1" x14ac:dyDescent="0.2">
      <c r="A7" s="118" t="s">
        <v>864</v>
      </c>
      <c r="B7" s="118"/>
      <c r="C7" s="118"/>
      <c r="R7" s="146" t="s">
        <v>867</v>
      </c>
      <c r="S7" s="146"/>
      <c r="T7" s="146"/>
      <c r="U7" s="146"/>
      <c r="V7" s="146"/>
      <c r="W7" s="55"/>
    </row>
    <row r="8" spans="1:24" ht="13.5" customHeight="1" x14ac:dyDescent="0.2">
      <c r="A8" s="118"/>
      <c r="B8" s="118"/>
      <c r="C8" s="118"/>
      <c r="R8" s="56"/>
      <c r="S8" s="56"/>
      <c r="T8" s="56"/>
      <c r="U8" s="56"/>
      <c r="V8" s="56"/>
      <c r="W8" s="55"/>
    </row>
    <row r="9" spans="1:24" ht="13.5" customHeight="1" x14ac:dyDescent="0.2">
      <c r="R9" s="56"/>
      <c r="S9" s="56"/>
      <c r="T9" s="56"/>
      <c r="U9" s="56"/>
      <c r="V9" s="56"/>
      <c r="W9" s="55"/>
    </row>
    <row r="10" spans="1:24" ht="24" customHeight="1" x14ac:dyDescent="0.2">
      <c r="A10" s="142" t="s">
        <v>850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24" ht="13.5" customHeight="1" x14ac:dyDescent="0.2"/>
    <row r="12" spans="1:24" ht="12.75" customHeight="1" x14ac:dyDescent="0.2">
      <c r="A12" s="141" t="s">
        <v>0</v>
      </c>
      <c r="B12" s="141" t="s">
        <v>1</v>
      </c>
      <c r="C12" s="141" t="s">
        <v>26</v>
      </c>
      <c r="D12" s="141" t="s">
        <v>2</v>
      </c>
      <c r="E12" s="141" t="s">
        <v>3</v>
      </c>
      <c r="F12" s="141" t="s">
        <v>4</v>
      </c>
      <c r="G12" s="141" t="s">
        <v>5</v>
      </c>
      <c r="H12" s="141" t="s">
        <v>6</v>
      </c>
      <c r="I12" s="141" t="s">
        <v>7</v>
      </c>
      <c r="J12" s="141" t="s">
        <v>8</v>
      </c>
      <c r="K12" s="141" t="s">
        <v>9</v>
      </c>
      <c r="L12" s="141" t="s">
        <v>10</v>
      </c>
      <c r="M12" s="141" t="s">
        <v>11</v>
      </c>
      <c r="N12" s="141" t="s">
        <v>12</v>
      </c>
      <c r="O12" s="141" t="s">
        <v>13</v>
      </c>
      <c r="P12" s="141" t="s">
        <v>14</v>
      </c>
      <c r="Q12" s="141" t="s">
        <v>15</v>
      </c>
      <c r="R12" s="141" t="s">
        <v>16</v>
      </c>
      <c r="S12" s="141" t="s">
        <v>17</v>
      </c>
      <c r="T12" s="141" t="s">
        <v>18</v>
      </c>
      <c r="U12" s="141" t="s">
        <v>19</v>
      </c>
      <c r="V12" s="141" t="s">
        <v>20</v>
      </c>
      <c r="W12" s="141" t="s">
        <v>21</v>
      </c>
      <c r="X12" s="141" t="s">
        <v>22</v>
      </c>
    </row>
    <row r="13" spans="1:24" ht="93.75" customHeight="1" x14ac:dyDescent="0.2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1:24" ht="12.75" customHeight="1" x14ac:dyDescent="0.2">
      <c r="A14" s="122">
        <v>1</v>
      </c>
      <c r="B14" s="123">
        <v>2</v>
      </c>
      <c r="C14" s="123">
        <v>3</v>
      </c>
      <c r="D14" s="123">
        <v>4</v>
      </c>
      <c r="E14" s="123">
        <v>5</v>
      </c>
      <c r="F14" s="123">
        <v>6</v>
      </c>
      <c r="G14" s="123">
        <v>7</v>
      </c>
      <c r="H14" s="123">
        <v>8</v>
      </c>
      <c r="I14" s="123">
        <v>9</v>
      </c>
      <c r="J14" s="123">
        <v>10</v>
      </c>
      <c r="K14" s="123">
        <v>11</v>
      </c>
      <c r="L14" s="123">
        <v>12</v>
      </c>
      <c r="M14" s="123">
        <v>13</v>
      </c>
      <c r="N14" s="123">
        <v>14</v>
      </c>
      <c r="O14" s="123">
        <v>15</v>
      </c>
      <c r="P14" s="123">
        <v>16</v>
      </c>
      <c r="Q14" s="123">
        <v>17</v>
      </c>
      <c r="R14" s="123">
        <v>18</v>
      </c>
      <c r="S14" s="123">
        <v>19</v>
      </c>
      <c r="T14" s="123">
        <v>20</v>
      </c>
      <c r="U14" s="123">
        <v>21</v>
      </c>
      <c r="V14" s="123">
        <v>22</v>
      </c>
      <c r="W14" s="123">
        <v>23</v>
      </c>
      <c r="X14" s="123">
        <v>24</v>
      </c>
    </row>
    <row r="15" spans="1:24" ht="19.5" customHeight="1" x14ac:dyDescent="0.2">
      <c r="A15" s="71" t="s">
        <v>24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ht="63.75" x14ac:dyDescent="0.2">
      <c r="A16" s="1" t="s">
        <v>667</v>
      </c>
      <c r="B16" s="2" t="s">
        <v>52</v>
      </c>
      <c r="C16" s="20" t="s">
        <v>27</v>
      </c>
      <c r="D16" s="20" t="s">
        <v>31</v>
      </c>
      <c r="E16" s="20" t="s">
        <v>32</v>
      </c>
      <c r="F16" s="20" t="s">
        <v>32</v>
      </c>
      <c r="G16" s="9" t="s">
        <v>56</v>
      </c>
      <c r="H16" s="9">
        <v>50</v>
      </c>
      <c r="I16" s="40">
        <v>471010000</v>
      </c>
      <c r="J16" s="40" t="s">
        <v>25</v>
      </c>
      <c r="K16" s="40" t="s">
        <v>51</v>
      </c>
      <c r="L16" s="40" t="s">
        <v>25</v>
      </c>
      <c r="M16" s="40" t="s">
        <v>58</v>
      </c>
      <c r="N16" s="40" t="s">
        <v>57</v>
      </c>
      <c r="O16" s="40" t="s">
        <v>59</v>
      </c>
      <c r="P16" s="9">
        <v>868</v>
      </c>
      <c r="Q16" s="36" t="s">
        <v>35</v>
      </c>
      <c r="R16" s="12">
        <v>530</v>
      </c>
      <c r="S16" s="16">
        <v>450</v>
      </c>
      <c r="T16" s="16">
        <f>R16*S16</f>
        <v>238500</v>
      </c>
      <c r="U16" s="16">
        <f>T16*1.12</f>
        <v>267120</v>
      </c>
      <c r="V16" s="9"/>
      <c r="W16" s="40">
        <v>2015</v>
      </c>
      <c r="X16" s="9"/>
    </row>
    <row r="17" spans="1:24" ht="63.75" x14ac:dyDescent="0.2">
      <c r="A17" s="1" t="s">
        <v>668</v>
      </c>
      <c r="B17" s="2" t="s">
        <v>52</v>
      </c>
      <c r="C17" s="20" t="s">
        <v>28</v>
      </c>
      <c r="D17" s="20" t="s">
        <v>30</v>
      </c>
      <c r="E17" s="20" t="s">
        <v>33</v>
      </c>
      <c r="F17" s="20" t="s">
        <v>33</v>
      </c>
      <c r="G17" s="9" t="s">
        <v>56</v>
      </c>
      <c r="H17" s="9">
        <v>50</v>
      </c>
      <c r="I17" s="40">
        <v>471010000</v>
      </c>
      <c r="J17" s="40" t="s">
        <v>25</v>
      </c>
      <c r="K17" s="40" t="s">
        <v>51</v>
      </c>
      <c r="L17" s="20" t="s">
        <v>25</v>
      </c>
      <c r="M17" s="40" t="s">
        <v>58</v>
      </c>
      <c r="N17" s="40" t="s">
        <v>57</v>
      </c>
      <c r="O17" s="40" t="s">
        <v>59</v>
      </c>
      <c r="P17" s="9">
        <v>868</v>
      </c>
      <c r="Q17" s="36" t="s">
        <v>35</v>
      </c>
      <c r="R17" s="12">
        <v>1272</v>
      </c>
      <c r="S17" s="16">
        <v>70</v>
      </c>
      <c r="T17" s="16">
        <f>R17*S17</f>
        <v>89040</v>
      </c>
      <c r="U17" s="16">
        <f>T17*1.12</f>
        <v>99724.800000000003</v>
      </c>
      <c r="V17" s="9"/>
      <c r="W17" s="40">
        <v>2015</v>
      </c>
      <c r="X17" s="9"/>
    </row>
    <row r="18" spans="1:24" ht="63.75" x14ac:dyDescent="0.2">
      <c r="A18" s="1" t="s">
        <v>669</v>
      </c>
      <c r="B18" s="2" t="s">
        <v>52</v>
      </c>
      <c r="C18" s="20" t="s">
        <v>29</v>
      </c>
      <c r="D18" s="20" t="s">
        <v>31</v>
      </c>
      <c r="E18" s="20" t="s">
        <v>34</v>
      </c>
      <c r="F18" s="20" t="s">
        <v>34</v>
      </c>
      <c r="G18" s="9" t="s">
        <v>56</v>
      </c>
      <c r="H18" s="9">
        <v>50</v>
      </c>
      <c r="I18" s="40">
        <v>471010000</v>
      </c>
      <c r="J18" s="40" t="s">
        <v>25</v>
      </c>
      <c r="K18" s="40" t="s">
        <v>51</v>
      </c>
      <c r="L18" s="20" t="s">
        <v>25</v>
      </c>
      <c r="M18" s="40" t="s">
        <v>58</v>
      </c>
      <c r="N18" s="40" t="s">
        <v>57</v>
      </c>
      <c r="O18" s="40" t="s">
        <v>59</v>
      </c>
      <c r="P18" s="9">
        <v>868</v>
      </c>
      <c r="Q18" s="36" t="s">
        <v>35</v>
      </c>
      <c r="R18" s="12">
        <v>1272</v>
      </c>
      <c r="S18" s="16">
        <v>70</v>
      </c>
      <c r="T18" s="16">
        <f>R18*S18</f>
        <v>89040</v>
      </c>
      <c r="U18" s="16">
        <f>T18*1.12</f>
        <v>99724.800000000003</v>
      </c>
      <c r="V18" s="9"/>
      <c r="W18" s="40">
        <v>2015</v>
      </c>
      <c r="X18" s="9"/>
    </row>
    <row r="19" spans="1:24" ht="81.75" customHeight="1" x14ac:dyDescent="0.2">
      <c r="A19" s="1" t="s">
        <v>670</v>
      </c>
      <c r="B19" s="2" t="s">
        <v>52</v>
      </c>
      <c r="C19" s="21" t="s">
        <v>275</v>
      </c>
      <c r="D19" s="19" t="s">
        <v>276</v>
      </c>
      <c r="E19" s="21" t="s">
        <v>277</v>
      </c>
      <c r="F19" s="21" t="s">
        <v>278</v>
      </c>
      <c r="G19" s="4" t="s">
        <v>113</v>
      </c>
      <c r="H19" s="4">
        <v>0</v>
      </c>
      <c r="I19" s="40">
        <v>471010000</v>
      </c>
      <c r="J19" s="40" t="s">
        <v>25</v>
      </c>
      <c r="K19" s="5" t="s">
        <v>279</v>
      </c>
      <c r="L19" s="41" t="s">
        <v>346</v>
      </c>
      <c r="M19" s="6" t="s">
        <v>280</v>
      </c>
      <c r="N19" s="6" t="s">
        <v>57</v>
      </c>
      <c r="O19" s="40" t="s">
        <v>59</v>
      </c>
      <c r="P19" s="11">
        <v>113</v>
      </c>
      <c r="Q19" s="11" t="s">
        <v>304</v>
      </c>
      <c r="R19" s="46">
        <v>412587</v>
      </c>
      <c r="S19" s="16">
        <v>214</v>
      </c>
      <c r="T19" s="8">
        <f>R19*S19</f>
        <v>88293618</v>
      </c>
      <c r="U19" s="8">
        <f t="shared" ref="U19:U55" si="0">T19*1.12</f>
        <v>98888852.160000011</v>
      </c>
      <c r="V19" s="20"/>
      <c r="W19" s="40">
        <v>2015</v>
      </c>
      <c r="X19" s="9"/>
    </row>
    <row r="20" spans="1:24" ht="140.25" x14ac:dyDescent="0.2">
      <c r="A20" s="1" t="s">
        <v>671</v>
      </c>
      <c r="B20" s="2" t="s">
        <v>52</v>
      </c>
      <c r="C20" s="21" t="s">
        <v>282</v>
      </c>
      <c r="D20" s="19" t="s">
        <v>283</v>
      </c>
      <c r="E20" s="3" t="s">
        <v>284</v>
      </c>
      <c r="F20" s="19" t="s">
        <v>285</v>
      </c>
      <c r="G20" s="4" t="s">
        <v>112</v>
      </c>
      <c r="H20" s="4">
        <v>0</v>
      </c>
      <c r="I20" s="40">
        <v>471010000</v>
      </c>
      <c r="J20" s="40" t="s">
        <v>25</v>
      </c>
      <c r="K20" s="5" t="s">
        <v>279</v>
      </c>
      <c r="L20" s="20" t="s">
        <v>264</v>
      </c>
      <c r="M20" s="41" t="s">
        <v>58</v>
      </c>
      <c r="N20" s="6" t="s">
        <v>286</v>
      </c>
      <c r="O20" s="40" t="s">
        <v>59</v>
      </c>
      <c r="P20" s="20">
        <v>796</v>
      </c>
      <c r="Q20" s="20" t="s">
        <v>111</v>
      </c>
      <c r="R20" s="7">
        <v>2</v>
      </c>
      <c r="S20" s="32">
        <v>120000</v>
      </c>
      <c r="T20" s="8">
        <f t="shared" ref="T20:T26" si="1">S20*R20</f>
        <v>240000</v>
      </c>
      <c r="U20" s="8">
        <f t="shared" si="0"/>
        <v>268800</v>
      </c>
      <c r="V20" s="20"/>
      <c r="W20" s="40">
        <v>2015</v>
      </c>
      <c r="X20" s="9"/>
    </row>
    <row r="21" spans="1:24" ht="76.5" x14ac:dyDescent="0.2">
      <c r="A21" s="1" t="s">
        <v>672</v>
      </c>
      <c r="B21" s="2" t="s">
        <v>52</v>
      </c>
      <c r="C21" s="21" t="s">
        <v>287</v>
      </c>
      <c r="D21" s="19" t="s">
        <v>288</v>
      </c>
      <c r="E21" s="3" t="s">
        <v>289</v>
      </c>
      <c r="F21" s="19" t="s">
        <v>290</v>
      </c>
      <c r="G21" s="4" t="s">
        <v>112</v>
      </c>
      <c r="H21" s="4">
        <v>0</v>
      </c>
      <c r="I21" s="40">
        <v>471010000</v>
      </c>
      <c r="J21" s="40" t="s">
        <v>25</v>
      </c>
      <c r="K21" s="5" t="s">
        <v>279</v>
      </c>
      <c r="L21" s="20" t="s">
        <v>264</v>
      </c>
      <c r="M21" s="41" t="s">
        <v>58</v>
      </c>
      <c r="N21" s="6" t="s">
        <v>286</v>
      </c>
      <c r="O21" s="40" t="s">
        <v>59</v>
      </c>
      <c r="P21" s="20">
        <v>796</v>
      </c>
      <c r="Q21" s="22" t="s">
        <v>281</v>
      </c>
      <c r="R21" s="7">
        <v>20</v>
      </c>
      <c r="S21" s="32">
        <v>30000</v>
      </c>
      <c r="T21" s="8">
        <f t="shared" si="1"/>
        <v>600000</v>
      </c>
      <c r="U21" s="8">
        <f t="shared" si="0"/>
        <v>672000.00000000012</v>
      </c>
      <c r="V21" s="20"/>
      <c r="W21" s="40">
        <v>2015</v>
      </c>
      <c r="X21" s="9"/>
    </row>
    <row r="22" spans="1:24" ht="76.5" x14ac:dyDescent="0.2">
      <c r="A22" s="1" t="s">
        <v>673</v>
      </c>
      <c r="B22" s="2" t="s">
        <v>52</v>
      </c>
      <c r="C22" s="21" t="s">
        <v>291</v>
      </c>
      <c r="D22" s="19" t="s">
        <v>292</v>
      </c>
      <c r="E22" s="3" t="s">
        <v>293</v>
      </c>
      <c r="F22" s="19" t="s">
        <v>294</v>
      </c>
      <c r="G22" s="4" t="s">
        <v>112</v>
      </c>
      <c r="H22" s="4">
        <v>0</v>
      </c>
      <c r="I22" s="40">
        <v>471010000</v>
      </c>
      <c r="J22" s="40" t="s">
        <v>25</v>
      </c>
      <c r="K22" s="5" t="s">
        <v>279</v>
      </c>
      <c r="L22" s="20" t="s">
        <v>264</v>
      </c>
      <c r="M22" s="41" t="s">
        <v>58</v>
      </c>
      <c r="N22" s="6" t="s">
        <v>117</v>
      </c>
      <c r="O22" s="40" t="s">
        <v>59</v>
      </c>
      <c r="P22" s="20">
        <v>796</v>
      </c>
      <c r="Q22" s="22" t="s">
        <v>281</v>
      </c>
      <c r="R22" s="7">
        <v>2</v>
      </c>
      <c r="S22" s="32">
        <v>81000</v>
      </c>
      <c r="T22" s="8">
        <f t="shared" si="1"/>
        <v>162000</v>
      </c>
      <c r="U22" s="8">
        <f t="shared" si="0"/>
        <v>181440.00000000003</v>
      </c>
      <c r="V22" s="20"/>
      <c r="W22" s="40">
        <v>2015</v>
      </c>
      <c r="X22" s="9"/>
    </row>
    <row r="23" spans="1:24" ht="76.5" x14ac:dyDescent="0.2">
      <c r="A23" s="1" t="s">
        <v>674</v>
      </c>
      <c r="B23" s="2" t="s">
        <v>52</v>
      </c>
      <c r="C23" s="21" t="s">
        <v>317</v>
      </c>
      <c r="D23" s="19" t="s">
        <v>315</v>
      </c>
      <c r="E23" s="19" t="s">
        <v>318</v>
      </c>
      <c r="F23" s="19" t="s">
        <v>318</v>
      </c>
      <c r="G23" s="4" t="s">
        <v>112</v>
      </c>
      <c r="H23" s="4">
        <v>0</v>
      </c>
      <c r="I23" s="40">
        <v>471010000</v>
      </c>
      <c r="J23" s="40" t="s">
        <v>25</v>
      </c>
      <c r="K23" s="5" t="s">
        <v>316</v>
      </c>
      <c r="L23" s="20" t="s">
        <v>264</v>
      </c>
      <c r="M23" s="6" t="s">
        <v>58</v>
      </c>
      <c r="N23" s="6" t="s">
        <v>117</v>
      </c>
      <c r="O23" s="40" t="s">
        <v>59</v>
      </c>
      <c r="P23" s="20">
        <v>796</v>
      </c>
      <c r="Q23" s="22" t="s">
        <v>111</v>
      </c>
      <c r="R23" s="7">
        <v>1000</v>
      </c>
      <c r="S23" s="32">
        <v>178.27</v>
      </c>
      <c r="T23" s="8">
        <f>S23*R23</f>
        <v>178270</v>
      </c>
      <c r="U23" s="8">
        <f>T23*1.12</f>
        <v>199662.40000000002</v>
      </c>
      <c r="V23" s="9"/>
      <c r="W23" s="40">
        <v>2015</v>
      </c>
      <c r="X23" s="9"/>
    </row>
    <row r="24" spans="1:24" ht="76.5" x14ac:dyDescent="0.2">
      <c r="A24" s="1" t="s">
        <v>675</v>
      </c>
      <c r="B24" s="2" t="s">
        <v>52</v>
      </c>
      <c r="C24" s="21" t="s">
        <v>319</v>
      </c>
      <c r="D24" s="19" t="s">
        <v>315</v>
      </c>
      <c r="E24" s="19" t="s">
        <v>320</v>
      </c>
      <c r="F24" s="19" t="s">
        <v>320</v>
      </c>
      <c r="G24" s="4" t="s">
        <v>112</v>
      </c>
      <c r="H24" s="4">
        <v>0</v>
      </c>
      <c r="I24" s="40">
        <v>471010000</v>
      </c>
      <c r="J24" s="40" t="s">
        <v>25</v>
      </c>
      <c r="K24" s="5" t="s">
        <v>316</v>
      </c>
      <c r="L24" s="20" t="s">
        <v>264</v>
      </c>
      <c r="M24" s="6" t="s">
        <v>58</v>
      </c>
      <c r="N24" s="6" t="s">
        <v>117</v>
      </c>
      <c r="O24" s="40" t="s">
        <v>59</v>
      </c>
      <c r="P24" s="20">
        <v>796</v>
      </c>
      <c r="Q24" s="22" t="s">
        <v>111</v>
      </c>
      <c r="R24" s="7">
        <v>500</v>
      </c>
      <c r="S24" s="32">
        <v>328.4</v>
      </c>
      <c r="T24" s="8">
        <f>S24*R24</f>
        <v>164200</v>
      </c>
      <c r="U24" s="8">
        <f>T24*1.12</f>
        <v>183904.00000000003</v>
      </c>
      <c r="V24" s="9"/>
      <c r="W24" s="40">
        <v>2015</v>
      </c>
      <c r="X24" s="9"/>
    </row>
    <row r="25" spans="1:24" ht="76.5" x14ac:dyDescent="0.2">
      <c r="A25" s="1" t="s">
        <v>676</v>
      </c>
      <c r="B25" s="2" t="s">
        <v>52</v>
      </c>
      <c r="C25" s="21" t="s">
        <v>321</v>
      </c>
      <c r="D25" s="19" t="s">
        <v>315</v>
      </c>
      <c r="E25" s="19" t="s">
        <v>322</v>
      </c>
      <c r="F25" s="19" t="s">
        <v>322</v>
      </c>
      <c r="G25" s="4" t="s">
        <v>112</v>
      </c>
      <c r="H25" s="4">
        <v>0</v>
      </c>
      <c r="I25" s="40">
        <v>471010000</v>
      </c>
      <c r="J25" s="40" t="s">
        <v>25</v>
      </c>
      <c r="K25" s="5" t="s">
        <v>316</v>
      </c>
      <c r="L25" s="20" t="s">
        <v>264</v>
      </c>
      <c r="M25" s="6" t="s">
        <v>58</v>
      </c>
      <c r="N25" s="6" t="s">
        <v>117</v>
      </c>
      <c r="O25" s="40" t="s">
        <v>59</v>
      </c>
      <c r="P25" s="20">
        <v>796</v>
      </c>
      <c r="Q25" s="22" t="s">
        <v>111</v>
      </c>
      <c r="R25" s="7">
        <v>500</v>
      </c>
      <c r="S25" s="32">
        <v>581.47</v>
      </c>
      <c r="T25" s="8">
        <f>S25*R25</f>
        <v>290735</v>
      </c>
      <c r="U25" s="8">
        <f>T25*1.12</f>
        <v>325623.2</v>
      </c>
      <c r="V25" s="9"/>
      <c r="W25" s="40">
        <v>2015</v>
      </c>
      <c r="X25" s="9"/>
    </row>
    <row r="26" spans="1:24" ht="89.25" x14ac:dyDescent="0.2">
      <c r="A26" s="1" t="s">
        <v>677</v>
      </c>
      <c r="B26" s="2" t="s">
        <v>52</v>
      </c>
      <c r="C26" s="3" t="s">
        <v>309</v>
      </c>
      <c r="D26" s="3" t="s">
        <v>310</v>
      </c>
      <c r="E26" s="3" t="s">
        <v>311</v>
      </c>
      <c r="F26" s="13" t="s">
        <v>312</v>
      </c>
      <c r="G26" s="4" t="s">
        <v>113</v>
      </c>
      <c r="H26" s="4">
        <v>0</v>
      </c>
      <c r="I26" s="40">
        <v>471010000</v>
      </c>
      <c r="J26" s="40" t="s">
        <v>25</v>
      </c>
      <c r="K26" s="5" t="s">
        <v>313</v>
      </c>
      <c r="L26" s="20" t="s">
        <v>889</v>
      </c>
      <c r="M26" s="41" t="s">
        <v>58</v>
      </c>
      <c r="N26" s="6" t="s">
        <v>57</v>
      </c>
      <c r="O26" s="40" t="s">
        <v>59</v>
      </c>
      <c r="P26" s="11">
        <v>112</v>
      </c>
      <c r="Q26" s="12" t="s">
        <v>314</v>
      </c>
      <c r="R26" s="7">
        <v>56700</v>
      </c>
      <c r="S26" s="32">
        <v>114.4</v>
      </c>
      <c r="T26" s="8">
        <f t="shared" si="1"/>
        <v>6486480</v>
      </c>
      <c r="U26" s="8">
        <f t="shared" si="0"/>
        <v>7264857.6000000006</v>
      </c>
      <c r="V26" s="20"/>
      <c r="W26" s="40">
        <v>2015</v>
      </c>
      <c r="X26" s="9"/>
    </row>
    <row r="27" spans="1:24" ht="204" x14ac:dyDescent="0.2">
      <c r="A27" s="1" t="s">
        <v>678</v>
      </c>
      <c r="B27" s="2" t="s">
        <v>52</v>
      </c>
      <c r="C27" s="21" t="s">
        <v>295</v>
      </c>
      <c r="D27" s="19" t="s">
        <v>296</v>
      </c>
      <c r="E27" s="3" t="s">
        <v>297</v>
      </c>
      <c r="F27" s="19" t="s">
        <v>298</v>
      </c>
      <c r="G27" s="4" t="s">
        <v>112</v>
      </c>
      <c r="H27" s="4">
        <v>0</v>
      </c>
      <c r="I27" s="40">
        <v>471010000</v>
      </c>
      <c r="J27" s="40" t="s">
        <v>25</v>
      </c>
      <c r="K27" s="5" t="s">
        <v>279</v>
      </c>
      <c r="L27" s="20" t="s">
        <v>264</v>
      </c>
      <c r="M27" s="41" t="s">
        <v>58</v>
      </c>
      <c r="N27" s="6" t="s">
        <v>57</v>
      </c>
      <c r="O27" s="40" t="s">
        <v>59</v>
      </c>
      <c r="P27" s="20">
        <v>166</v>
      </c>
      <c r="Q27" s="20" t="s">
        <v>299</v>
      </c>
      <c r="R27" s="7">
        <v>6300</v>
      </c>
      <c r="S27" s="32">
        <v>200</v>
      </c>
      <c r="T27" s="8">
        <f t="shared" ref="T27:T29" si="2">S27*R27</f>
        <v>1260000</v>
      </c>
      <c r="U27" s="8">
        <f t="shared" ref="U27:U29" si="3">T27*1.12</f>
        <v>1411200.0000000002</v>
      </c>
      <c r="V27" s="20"/>
      <c r="W27" s="40">
        <v>2015</v>
      </c>
      <c r="X27" s="9"/>
    </row>
    <row r="28" spans="1:24" ht="76.5" x14ac:dyDescent="0.2">
      <c r="A28" s="1" t="s">
        <v>679</v>
      </c>
      <c r="B28" s="2" t="s">
        <v>52</v>
      </c>
      <c r="C28" s="21" t="s">
        <v>300</v>
      </c>
      <c r="D28" s="19" t="s">
        <v>301</v>
      </c>
      <c r="E28" s="3" t="s">
        <v>302</v>
      </c>
      <c r="F28" s="19" t="s">
        <v>303</v>
      </c>
      <c r="G28" s="4" t="s">
        <v>112</v>
      </c>
      <c r="H28" s="4">
        <v>0</v>
      </c>
      <c r="I28" s="40">
        <v>471010000</v>
      </c>
      <c r="J28" s="40" t="s">
        <v>25</v>
      </c>
      <c r="K28" s="5" t="s">
        <v>279</v>
      </c>
      <c r="L28" s="20" t="s">
        <v>264</v>
      </c>
      <c r="M28" s="41" t="s">
        <v>58</v>
      </c>
      <c r="N28" s="6" t="s">
        <v>57</v>
      </c>
      <c r="O28" s="40" t="s">
        <v>59</v>
      </c>
      <c r="P28" s="11">
        <v>113</v>
      </c>
      <c r="Q28" s="12" t="s">
        <v>304</v>
      </c>
      <c r="R28" s="7">
        <v>7800</v>
      </c>
      <c r="S28" s="32">
        <v>650</v>
      </c>
      <c r="T28" s="8">
        <f t="shared" si="2"/>
        <v>5070000</v>
      </c>
      <c r="U28" s="8">
        <f t="shared" si="3"/>
        <v>5678400.0000000009</v>
      </c>
      <c r="V28" s="20"/>
      <c r="W28" s="40">
        <v>2015</v>
      </c>
      <c r="X28" s="9"/>
    </row>
    <row r="29" spans="1:24" ht="255" x14ac:dyDescent="0.2">
      <c r="A29" s="1" t="s">
        <v>680</v>
      </c>
      <c r="B29" s="2" t="s">
        <v>52</v>
      </c>
      <c r="C29" s="21" t="s">
        <v>305</v>
      </c>
      <c r="D29" s="19" t="s">
        <v>306</v>
      </c>
      <c r="E29" s="3" t="s">
        <v>307</v>
      </c>
      <c r="F29" s="19" t="s">
        <v>308</v>
      </c>
      <c r="G29" s="4" t="s">
        <v>112</v>
      </c>
      <c r="H29" s="4">
        <v>0</v>
      </c>
      <c r="I29" s="40">
        <v>471010000</v>
      </c>
      <c r="J29" s="40" t="s">
        <v>25</v>
      </c>
      <c r="K29" s="5" t="s">
        <v>279</v>
      </c>
      <c r="L29" s="20" t="s">
        <v>264</v>
      </c>
      <c r="M29" s="41" t="s">
        <v>58</v>
      </c>
      <c r="N29" s="6" t="s">
        <v>57</v>
      </c>
      <c r="O29" s="40" t="s">
        <v>59</v>
      </c>
      <c r="P29" s="11">
        <v>113</v>
      </c>
      <c r="Q29" s="12" t="s">
        <v>304</v>
      </c>
      <c r="R29" s="7">
        <v>100</v>
      </c>
      <c r="S29" s="32">
        <v>4500</v>
      </c>
      <c r="T29" s="8">
        <f t="shared" si="2"/>
        <v>450000</v>
      </c>
      <c r="U29" s="8">
        <f t="shared" si="3"/>
        <v>504000.00000000006</v>
      </c>
      <c r="V29" s="20"/>
      <c r="W29" s="40">
        <v>2015</v>
      </c>
      <c r="X29" s="9"/>
    </row>
    <row r="30" spans="1:24" ht="89.25" x14ac:dyDescent="0.2">
      <c r="A30" s="1" t="s">
        <v>681</v>
      </c>
      <c r="B30" s="2" t="s">
        <v>52</v>
      </c>
      <c r="C30" s="21" t="s">
        <v>323</v>
      </c>
      <c r="D30" s="19" t="s">
        <v>324</v>
      </c>
      <c r="E30" s="19" t="s">
        <v>325</v>
      </c>
      <c r="F30" s="19" t="s">
        <v>325</v>
      </c>
      <c r="G30" s="4" t="s">
        <v>112</v>
      </c>
      <c r="H30" s="4">
        <v>0</v>
      </c>
      <c r="I30" s="40">
        <v>471010000</v>
      </c>
      <c r="J30" s="40" t="s">
        <v>25</v>
      </c>
      <c r="K30" s="5" t="s">
        <v>316</v>
      </c>
      <c r="L30" s="20" t="s">
        <v>264</v>
      </c>
      <c r="M30" s="6" t="s">
        <v>58</v>
      </c>
      <c r="N30" s="6" t="s">
        <v>117</v>
      </c>
      <c r="O30" s="40" t="s">
        <v>59</v>
      </c>
      <c r="P30" s="20">
        <v>796</v>
      </c>
      <c r="Q30" s="22" t="s">
        <v>111</v>
      </c>
      <c r="R30" s="7">
        <v>150</v>
      </c>
      <c r="S30" s="32">
        <v>435.93</v>
      </c>
      <c r="T30" s="8">
        <f t="shared" ref="T30:T42" si="4">S30*R30</f>
        <v>65389.5</v>
      </c>
      <c r="U30" s="8">
        <f t="shared" si="0"/>
        <v>73236.240000000005</v>
      </c>
      <c r="V30" s="9"/>
      <c r="W30" s="40">
        <v>2015</v>
      </c>
      <c r="X30" s="9"/>
    </row>
    <row r="31" spans="1:24" ht="127.5" x14ac:dyDescent="0.2">
      <c r="A31" s="1" t="s">
        <v>682</v>
      </c>
      <c r="B31" s="2" t="s">
        <v>52</v>
      </c>
      <c r="C31" s="21" t="s">
        <v>326</v>
      </c>
      <c r="D31" s="19" t="s">
        <v>895</v>
      </c>
      <c r="E31" s="19" t="s">
        <v>896</v>
      </c>
      <c r="F31" s="19" t="s">
        <v>327</v>
      </c>
      <c r="G31" s="4" t="s">
        <v>56</v>
      </c>
      <c r="H31" s="4">
        <v>0</v>
      </c>
      <c r="I31" s="40">
        <v>471010000</v>
      </c>
      <c r="J31" s="40" t="s">
        <v>25</v>
      </c>
      <c r="K31" s="5" t="s">
        <v>316</v>
      </c>
      <c r="L31" s="20" t="s">
        <v>264</v>
      </c>
      <c r="M31" s="6" t="s">
        <v>58</v>
      </c>
      <c r="N31" s="6" t="s">
        <v>117</v>
      </c>
      <c r="O31" s="40" t="s">
        <v>59</v>
      </c>
      <c r="P31" s="11">
        <v>839</v>
      </c>
      <c r="Q31" s="11" t="s">
        <v>348</v>
      </c>
      <c r="R31" s="7">
        <v>6</v>
      </c>
      <c r="S31" s="32">
        <v>5699.8</v>
      </c>
      <c r="T31" s="8">
        <f t="shared" si="4"/>
        <v>34198.800000000003</v>
      </c>
      <c r="U31" s="8">
        <f t="shared" si="0"/>
        <v>38302.65600000001</v>
      </c>
      <c r="V31" s="9"/>
      <c r="W31" s="40">
        <v>2015</v>
      </c>
      <c r="X31" s="9"/>
    </row>
    <row r="32" spans="1:24" ht="165.75" x14ac:dyDescent="0.2">
      <c r="A32" s="1" t="s">
        <v>683</v>
      </c>
      <c r="B32" s="2" t="s">
        <v>52</v>
      </c>
      <c r="C32" s="21" t="s">
        <v>328</v>
      </c>
      <c r="D32" s="19" t="s">
        <v>897</v>
      </c>
      <c r="E32" s="19" t="s">
        <v>898</v>
      </c>
      <c r="F32" s="19" t="s">
        <v>329</v>
      </c>
      <c r="G32" s="4" t="s">
        <v>56</v>
      </c>
      <c r="H32" s="4">
        <v>0</v>
      </c>
      <c r="I32" s="40">
        <v>471010000</v>
      </c>
      <c r="J32" s="40" t="s">
        <v>25</v>
      </c>
      <c r="K32" s="5" t="s">
        <v>316</v>
      </c>
      <c r="L32" s="20" t="s">
        <v>264</v>
      </c>
      <c r="M32" s="6" t="s">
        <v>58</v>
      </c>
      <c r="N32" s="6" t="s">
        <v>117</v>
      </c>
      <c r="O32" s="40" t="s">
        <v>59</v>
      </c>
      <c r="P32" s="11">
        <v>840</v>
      </c>
      <c r="Q32" s="11" t="s">
        <v>348</v>
      </c>
      <c r="R32" s="7">
        <v>5</v>
      </c>
      <c r="S32" s="32">
        <v>25584</v>
      </c>
      <c r="T32" s="8">
        <f t="shared" si="4"/>
        <v>127920</v>
      </c>
      <c r="U32" s="8">
        <f t="shared" si="0"/>
        <v>143270.40000000002</v>
      </c>
      <c r="V32" s="9"/>
      <c r="W32" s="40">
        <v>2015</v>
      </c>
      <c r="X32" s="9"/>
    </row>
    <row r="33" spans="1:24" ht="76.5" x14ac:dyDescent="0.2">
      <c r="A33" s="1" t="s">
        <v>684</v>
      </c>
      <c r="B33" s="2" t="s">
        <v>52</v>
      </c>
      <c r="C33" s="21" t="s">
        <v>330</v>
      </c>
      <c r="D33" s="19" t="s">
        <v>331</v>
      </c>
      <c r="E33" s="19" t="s">
        <v>332</v>
      </c>
      <c r="F33" s="19" t="s">
        <v>332</v>
      </c>
      <c r="G33" s="4" t="s">
        <v>56</v>
      </c>
      <c r="H33" s="4">
        <v>0</v>
      </c>
      <c r="I33" s="40">
        <v>471010000</v>
      </c>
      <c r="J33" s="40" t="s">
        <v>25</v>
      </c>
      <c r="K33" s="5" t="s">
        <v>316</v>
      </c>
      <c r="L33" s="20" t="s">
        <v>264</v>
      </c>
      <c r="M33" s="6" t="s">
        <v>58</v>
      </c>
      <c r="N33" s="6" t="s">
        <v>117</v>
      </c>
      <c r="O33" s="40" t="s">
        <v>59</v>
      </c>
      <c r="P33" s="20">
        <v>796</v>
      </c>
      <c r="Q33" s="22" t="s">
        <v>111</v>
      </c>
      <c r="R33" s="7">
        <v>300</v>
      </c>
      <c r="S33" s="32">
        <v>40</v>
      </c>
      <c r="T33" s="8">
        <f t="shared" si="4"/>
        <v>12000</v>
      </c>
      <c r="U33" s="8">
        <f t="shared" si="0"/>
        <v>13440.000000000002</v>
      </c>
      <c r="V33" s="9"/>
      <c r="W33" s="40">
        <v>2015</v>
      </c>
      <c r="X33" s="9"/>
    </row>
    <row r="34" spans="1:24" ht="76.5" x14ac:dyDescent="0.2">
      <c r="A34" s="1" t="s">
        <v>685</v>
      </c>
      <c r="B34" s="2" t="s">
        <v>52</v>
      </c>
      <c r="C34" s="21" t="s">
        <v>333</v>
      </c>
      <c r="D34" s="19" t="s">
        <v>334</v>
      </c>
      <c r="E34" s="19" t="s">
        <v>335</v>
      </c>
      <c r="F34" s="19" t="s">
        <v>335</v>
      </c>
      <c r="G34" s="4" t="s">
        <v>56</v>
      </c>
      <c r="H34" s="4">
        <v>0</v>
      </c>
      <c r="I34" s="40">
        <v>471010000</v>
      </c>
      <c r="J34" s="40" t="s">
        <v>25</v>
      </c>
      <c r="K34" s="5" t="s">
        <v>316</v>
      </c>
      <c r="L34" s="20" t="s">
        <v>264</v>
      </c>
      <c r="M34" s="6" t="s">
        <v>58</v>
      </c>
      <c r="N34" s="6" t="s">
        <v>117</v>
      </c>
      <c r="O34" s="40" t="s">
        <v>59</v>
      </c>
      <c r="P34" s="20">
        <v>796</v>
      </c>
      <c r="Q34" s="22" t="s">
        <v>111</v>
      </c>
      <c r="R34" s="7">
        <v>500</v>
      </c>
      <c r="S34" s="32">
        <v>41</v>
      </c>
      <c r="T34" s="8">
        <f t="shared" si="4"/>
        <v>20500</v>
      </c>
      <c r="U34" s="8">
        <f t="shared" si="0"/>
        <v>22960.000000000004</v>
      </c>
      <c r="V34" s="9"/>
      <c r="W34" s="40">
        <v>2015</v>
      </c>
      <c r="X34" s="9"/>
    </row>
    <row r="35" spans="1:24" ht="76.5" x14ac:dyDescent="0.2">
      <c r="A35" s="1" t="s">
        <v>686</v>
      </c>
      <c r="B35" s="2" t="s">
        <v>52</v>
      </c>
      <c r="C35" s="21" t="s">
        <v>333</v>
      </c>
      <c r="D35" s="19" t="s">
        <v>334</v>
      </c>
      <c r="E35" s="19" t="s">
        <v>336</v>
      </c>
      <c r="F35" s="19" t="s">
        <v>336</v>
      </c>
      <c r="G35" s="4" t="s">
        <v>56</v>
      </c>
      <c r="H35" s="4">
        <v>0</v>
      </c>
      <c r="I35" s="40">
        <v>471010000</v>
      </c>
      <c r="J35" s="40" t="s">
        <v>25</v>
      </c>
      <c r="K35" s="5" t="s">
        <v>316</v>
      </c>
      <c r="L35" s="20" t="s">
        <v>264</v>
      </c>
      <c r="M35" s="6" t="s">
        <v>58</v>
      </c>
      <c r="N35" s="6" t="s">
        <v>117</v>
      </c>
      <c r="O35" s="40" t="s">
        <v>59</v>
      </c>
      <c r="P35" s="20">
        <v>796</v>
      </c>
      <c r="Q35" s="22" t="s">
        <v>111</v>
      </c>
      <c r="R35" s="7">
        <v>500</v>
      </c>
      <c r="S35" s="32">
        <v>53.5</v>
      </c>
      <c r="T35" s="8">
        <f t="shared" si="4"/>
        <v>26750</v>
      </c>
      <c r="U35" s="8">
        <f t="shared" si="0"/>
        <v>29960.000000000004</v>
      </c>
      <c r="V35" s="9"/>
      <c r="W35" s="40">
        <v>2015</v>
      </c>
      <c r="X35" s="9"/>
    </row>
    <row r="36" spans="1:24" ht="76.5" x14ac:dyDescent="0.2">
      <c r="A36" s="1" t="s">
        <v>687</v>
      </c>
      <c r="B36" s="2" t="s">
        <v>52</v>
      </c>
      <c r="C36" s="21" t="s">
        <v>333</v>
      </c>
      <c r="D36" s="19" t="s">
        <v>337</v>
      </c>
      <c r="E36" s="19" t="s">
        <v>338</v>
      </c>
      <c r="F36" s="19" t="s">
        <v>338</v>
      </c>
      <c r="G36" s="4" t="s">
        <v>56</v>
      </c>
      <c r="H36" s="4">
        <v>0</v>
      </c>
      <c r="I36" s="40">
        <v>471010000</v>
      </c>
      <c r="J36" s="40" t="s">
        <v>25</v>
      </c>
      <c r="K36" s="5" t="s">
        <v>316</v>
      </c>
      <c r="L36" s="20" t="s">
        <v>264</v>
      </c>
      <c r="M36" s="6" t="s">
        <v>58</v>
      </c>
      <c r="N36" s="6" t="s">
        <v>117</v>
      </c>
      <c r="O36" s="40" t="s">
        <v>59</v>
      </c>
      <c r="P36" s="20">
        <v>796</v>
      </c>
      <c r="Q36" s="22" t="s">
        <v>111</v>
      </c>
      <c r="R36" s="7">
        <v>100</v>
      </c>
      <c r="S36" s="32">
        <v>50</v>
      </c>
      <c r="T36" s="8">
        <f t="shared" si="4"/>
        <v>5000</v>
      </c>
      <c r="U36" s="8">
        <f t="shared" si="0"/>
        <v>5600.0000000000009</v>
      </c>
      <c r="V36" s="9"/>
      <c r="W36" s="40">
        <v>2015</v>
      </c>
      <c r="X36" s="9"/>
    </row>
    <row r="37" spans="1:24" ht="191.25" x14ac:dyDescent="0.2">
      <c r="A37" s="1" t="s">
        <v>688</v>
      </c>
      <c r="B37" s="2" t="s">
        <v>52</v>
      </c>
      <c r="C37" s="21" t="s">
        <v>339</v>
      </c>
      <c r="D37" s="19" t="s">
        <v>340</v>
      </c>
      <c r="E37" s="19" t="s">
        <v>341</v>
      </c>
      <c r="F37" s="19" t="s">
        <v>341</v>
      </c>
      <c r="G37" s="4" t="s">
        <v>56</v>
      </c>
      <c r="H37" s="4">
        <v>0</v>
      </c>
      <c r="I37" s="40">
        <v>471010000</v>
      </c>
      <c r="J37" s="40" t="s">
        <v>25</v>
      </c>
      <c r="K37" s="5" t="s">
        <v>316</v>
      </c>
      <c r="L37" s="20" t="s">
        <v>264</v>
      </c>
      <c r="M37" s="6" t="s">
        <v>58</v>
      </c>
      <c r="N37" s="6" t="s">
        <v>117</v>
      </c>
      <c r="O37" s="40" t="s">
        <v>59</v>
      </c>
      <c r="P37" s="20">
        <v>796</v>
      </c>
      <c r="Q37" s="22" t="s">
        <v>111</v>
      </c>
      <c r="R37" s="7">
        <v>20</v>
      </c>
      <c r="S37" s="32">
        <v>5516.72</v>
      </c>
      <c r="T37" s="8">
        <f t="shared" si="4"/>
        <v>110334.40000000001</v>
      </c>
      <c r="U37" s="8">
        <f t="shared" si="0"/>
        <v>123574.52800000002</v>
      </c>
      <c r="V37" s="9"/>
      <c r="W37" s="40">
        <v>2015</v>
      </c>
      <c r="X37" s="9"/>
    </row>
    <row r="38" spans="1:24" ht="191.25" x14ac:dyDescent="0.2">
      <c r="A38" s="1" t="s">
        <v>689</v>
      </c>
      <c r="B38" s="2" t="s">
        <v>52</v>
      </c>
      <c r="C38" s="21" t="s">
        <v>339</v>
      </c>
      <c r="D38" s="19" t="s">
        <v>340</v>
      </c>
      <c r="E38" s="19" t="s">
        <v>342</v>
      </c>
      <c r="F38" s="19" t="s">
        <v>342</v>
      </c>
      <c r="G38" s="4" t="s">
        <v>56</v>
      </c>
      <c r="H38" s="4">
        <v>0</v>
      </c>
      <c r="I38" s="40">
        <v>471010000</v>
      </c>
      <c r="J38" s="40" t="s">
        <v>25</v>
      </c>
      <c r="K38" s="5" t="s">
        <v>316</v>
      </c>
      <c r="L38" s="20" t="s">
        <v>264</v>
      </c>
      <c r="M38" s="6" t="s">
        <v>58</v>
      </c>
      <c r="N38" s="6" t="s">
        <v>117</v>
      </c>
      <c r="O38" s="40" t="s">
        <v>59</v>
      </c>
      <c r="P38" s="20">
        <v>796</v>
      </c>
      <c r="Q38" s="22" t="s">
        <v>111</v>
      </c>
      <c r="R38" s="7">
        <v>10</v>
      </c>
      <c r="S38" s="32">
        <v>3560.48</v>
      </c>
      <c r="T38" s="8">
        <f t="shared" si="4"/>
        <v>35604.800000000003</v>
      </c>
      <c r="U38" s="8">
        <f t="shared" si="0"/>
        <v>39877.376000000004</v>
      </c>
      <c r="V38" s="9"/>
      <c r="W38" s="40">
        <v>2015</v>
      </c>
      <c r="X38" s="9"/>
    </row>
    <row r="39" spans="1:24" ht="76.5" x14ac:dyDescent="0.2">
      <c r="A39" s="1" t="s">
        <v>690</v>
      </c>
      <c r="B39" s="2" t="s">
        <v>52</v>
      </c>
      <c r="C39" s="21" t="s">
        <v>343</v>
      </c>
      <c r="D39" s="19" t="s">
        <v>344</v>
      </c>
      <c r="E39" s="19" t="s">
        <v>345</v>
      </c>
      <c r="F39" s="19" t="s">
        <v>345</v>
      </c>
      <c r="G39" s="4" t="s">
        <v>56</v>
      </c>
      <c r="H39" s="4">
        <v>0</v>
      </c>
      <c r="I39" s="40">
        <v>471010000</v>
      </c>
      <c r="J39" s="40" t="s">
        <v>25</v>
      </c>
      <c r="K39" s="5" t="s">
        <v>316</v>
      </c>
      <c r="L39" s="20" t="s">
        <v>264</v>
      </c>
      <c r="M39" s="6" t="s">
        <v>58</v>
      </c>
      <c r="N39" s="6" t="s">
        <v>118</v>
      </c>
      <c r="O39" s="40" t="s">
        <v>59</v>
      </c>
      <c r="P39" s="10" t="s">
        <v>347</v>
      </c>
      <c r="Q39" s="20" t="s">
        <v>349</v>
      </c>
      <c r="R39" s="7">
        <v>300</v>
      </c>
      <c r="S39" s="32">
        <v>43.6</v>
      </c>
      <c r="T39" s="8">
        <f t="shared" si="4"/>
        <v>13080</v>
      </c>
      <c r="U39" s="8">
        <f t="shared" si="0"/>
        <v>14649.600000000002</v>
      </c>
      <c r="V39" s="9"/>
      <c r="W39" s="40">
        <v>2015</v>
      </c>
      <c r="X39" s="9"/>
    </row>
    <row r="40" spans="1:24" ht="154.5" customHeight="1" x14ac:dyDescent="0.2">
      <c r="A40" s="1" t="s">
        <v>691</v>
      </c>
      <c r="B40" s="2" t="s">
        <v>52</v>
      </c>
      <c r="C40" s="20" t="s">
        <v>386</v>
      </c>
      <c r="D40" s="17" t="s">
        <v>387</v>
      </c>
      <c r="E40" s="9" t="s">
        <v>388</v>
      </c>
      <c r="F40" s="14" t="s">
        <v>389</v>
      </c>
      <c r="G40" s="57" t="s">
        <v>56</v>
      </c>
      <c r="H40" s="4">
        <v>0</v>
      </c>
      <c r="I40" s="40">
        <v>471010000</v>
      </c>
      <c r="J40" s="40" t="s">
        <v>25</v>
      </c>
      <c r="K40" s="5" t="s">
        <v>279</v>
      </c>
      <c r="L40" s="20" t="s">
        <v>264</v>
      </c>
      <c r="M40" s="6" t="s">
        <v>58</v>
      </c>
      <c r="N40" s="6" t="s">
        <v>117</v>
      </c>
      <c r="O40" s="40" t="s">
        <v>59</v>
      </c>
      <c r="P40" s="4">
        <v>796</v>
      </c>
      <c r="Q40" s="58" t="s">
        <v>111</v>
      </c>
      <c r="R40" s="46">
        <v>1150</v>
      </c>
      <c r="S40" s="16">
        <v>943.8</v>
      </c>
      <c r="T40" s="59">
        <f t="shared" si="4"/>
        <v>1085370</v>
      </c>
      <c r="U40" s="16">
        <f t="shared" si="0"/>
        <v>1215614.4000000001</v>
      </c>
      <c r="V40" s="9"/>
      <c r="W40" s="40">
        <v>2015</v>
      </c>
      <c r="X40" s="9"/>
    </row>
    <row r="41" spans="1:24" ht="85.5" customHeight="1" x14ac:dyDescent="0.2">
      <c r="A41" s="1" t="s">
        <v>692</v>
      </c>
      <c r="B41" s="2" t="s">
        <v>52</v>
      </c>
      <c r="C41" s="20" t="s">
        <v>390</v>
      </c>
      <c r="D41" s="3" t="s">
        <v>391</v>
      </c>
      <c r="E41" s="3" t="s">
        <v>392</v>
      </c>
      <c r="F41" s="19" t="s">
        <v>393</v>
      </c>
      <c r="G41" s="57" t="s">
        <v>112</v>
      </c>
      <c r="H41" s="4">
        <v>30</v>
      </c>
      <c r="I41" s="40">
        <v>471010000</v>
      </c>
      <c r="J41" s="40" t="s">
        <v>25</v>
      </c>
      <c r="K41" s="5" t="s">
        <v>279</v>
      </c>
      <c r="L41" s="20" t="s">
        <v>264</v>
      </c>
      <c r="M41" s="6" t="s">
        <v>58</v>
      </c>
      <c r="N41" s="6" t="s">
        <v>117</v>
      </c>
      <c r="O41" s="6" t="s">
        <v>452</v>
      </c>
      <c r="P41" s="4">
        <v>796</v>
      </c>
      <c r="Q41" s="58" t="s">
        <v>111</v>
      </c>
      <c r="R41" s="46">
        <v>1150</v>
      </c>
      <c r="S41" s="16">
        <v>500</v>
      </c>
      <c r="T41" s="59">
        <f t="shared" si="4"/>
        <v>575000</v>
      </c>
      <c r="U41" s="16">
        <f t="shared" si="0"/>
        <v>644000.00000000012</v>
      </c>
      <c r="V41" s="9" t="s">
        <v>456</v>
      </c>
      <c r="W41" s="40">
        <v>2015</v>
      </c>
      <c r="X41" s="9"/>
    </row>
    <row r="42" spans="1:24" ht="129.75" customHeight="1" x14ac:dyDescent="0.2">
      <c r="A42" s="1" t="s">
        <v>693</v>
      </c>
      <c r="B42" s="2" t="s">
        <v>52</v>
      </c>
      <c r="C42" s="20" t="s">
        <v>394</v>
      </c>
      <c r="D42" s="17" t="s">
        <v>395</v>
      </c>
      <c r="E42" s="9" t="s">
        <v>396</v>
      </c>
      <c r="F42" s="20" t="s">
        <v>397</v>
      </c>
      <c r="G42" s="57" t="s">
        <v>113</v>
      </c>
      <c r="H42" s="4">
        <v>30</v>
      </c>
      <c r="I42" s="40">
        <v>471010000</v>
      </c>
      <c r="J42" s="40" t="s">
        <v>25</v>
      </c>
      <c r="K42" s="5" t="s">
        <v>279</v>
      </c>
      <c r="L42" s="20" t="s">
        <v>264</v>
      </c>
      <c r="M42" s="6" t="s">
        <v>58</v>
      </c>
      <c r="N42" s="6" t="s">
        <v>117</v>
      </c>
      <c r="O42" s="6" t="s">
        <v>452</v>
      </c>
      <c r="P42" s="20">
        <v>715</v>
      </c>
      <c r="Q42" s="17" t="s">
        <v>453</v>
      </c>
      <c r="R42" s="46">
        <v>10800</v>
      </c>
      <c r="S42" s="16">
        <v>1500</v>
      </c>
      <c r="T42" s="59">
        <f t="shared" si="4"/>
        <v>16200000</v>
      </c>
      <c r="U42" s="16">
        <f t="shared" si="0"/>
        <v>18144000</v>
      </c>
      <c r="V42" s="9" t="s">
        <v>456</v>
      </c>
      <c r="W42" s="40">
        <v>2015</v>
      </c>
      <c r="X42" s="9"/>
    </row>
    <row r="43" spans="1:24" ht="193.5" customHeight="1" x14ac:dyDescent="0.2">
      <c r="A43" s="1" t="s">
        <v>694</v>
      </c>
      <c r="B43" s="2" t="s">
        <v>52</v>
      </c>
      <c r="C43" s="20" t="s">
        <v>398</v>
      </c>
      <c r="D43" s="17" t="s">
        <v>399</v>
      </c>
      <c r="E43" s="9" t="s">
        <v>400</v>
      </c>
      <c r="F43" s="20" t="s">
        <v>401</v>
      </c>
      <c r="G43" s="57" t="s">
        <v>113</v>
      </c>
      <c r="H43" s="4">
        <v>30</v>
      </c>
      <c r="I43" s="40">
        <v>471010000</v>
      </c>
      <c r="J43" s="40" t="s">
        <v>25</v>
      </c>
      <c r="K43" s="5" t="s">
        <v>279</v>
      </c>
      <c r="L43" s="20" t="s">
        <v>264</v>
      </c>
      <c r="M43" s="6" t="s">
        <v>58</v>
      </c>
      <c r="N43" s="6" t="s">
        <v>117</v>
      </c>
      <c r="O43" s="6" t="s">
        <v>452</v>
      </c>
      <c r="P43" s="20">
        <v>715</v>
      </c>
      <c r="Q43" s="17" t="s">
        <v>453</v>
      </c>
      <c r="R43" s="60">
        <v>500</v>
      </c>
      <c r="S43" s="16">
        <v>730</v>
      </c>
      <c r="T43" s="59">
        <f>S43*R43</f>
        <v>365000</v>
      </c>
      <c r="U43" s="16">
        <f t="shared" si="0"/>
        <v>408800.00000000006</v>
      </c>
      <c r="V43" s="9" t="s">
        <v>456</v>
      </c>
      <c r="W43" s="40">
        <v>2015</v>
      </c>
      <c r="X43" s="9"/>
    </row>
    <row r="44" spans="1:24" ht="178.5" customHeight="1" x14ac:dyDescent="0.2">
      <c r="A44" s="1" t="s">
        <v>695</v>
      </c>
      <c r="B44" s="2" t="s">
        <v>52</v>
      </c>
      <c r="C44" s="20" t="s">
        <v>402</v>
      </c>
      <c r="D44" s="20" t="s">
        <v>403</v>
      </c>
      <c r="E44" s="9" t="s">
        <v>404</v>
      </c>
      <c r="F44" s="20" t="s">
        <v>405</v>
      </c>
      <c r="G44" s="57" t="s">
        <v>113</v>
      </c>
      <c r="H44" s="4">
        <v>30</v>
      </c>
      <c r="I44" s="40">
        <v>471010000</v>
      </c>
      <c r="J44" s="40" t="s">
        <v>25</v>
      </c>
      <c r="K44" s="5" t="s">
        <v>279</v>
      </c>
      <c r="L44" s="20" t="s">
        <v>264</v>
      </c>
      <c r="M44" s="6" t="s">
        <v>58</v>
      </c>
      <c r="N44" s="6" t="s">
        <v>117</v>
      </c>
      <c r="O44" s="6" t="s">
        <v>452</v>
      </c>
      <c r="P44" s="20">
        <v>715</v>
      </c>
      <c r="Q44" s="17" t="s">
        <v>453</v>
      </c>
      <c r="R44" s="46">
        <v>7200</v>
      </c>
      <c r="S44" s="16">
        <v>760</v>
      </c>
      <c r="T44" s="59">
        <f t="shared" ref="T44:T55" si="5">S44*R44</f>
        <v>5472000</v>
      </c>
      <c r="U44" s="16">
        <f t="shared" si="0"/>
        <v>6128640.0000000009</v>
      </c>
      <c r="V44" s="9" t="s">
        <v>456</v>
      </c>
      <c r="W44" s="40">
        <v>2015</v>
      </c>
      <c r="X44" s="9"/>
    </row>
    <row r="45" spans="1:24" ht="159.75" customHeight="1" x14ac:dyDescent="0.2">
      <c r="A45" s="1" t="s">
        <v>696</v>
      </c>
      <c r="B45" s="2" t="s">
        <v>52</v>
      </c>
      <c r="C45" s="20" t="s">
        <v>406</v>
      </c>
      <c r="D45" s="17" t="s">
        <v>407</v>
      </c>
      <c r="E45" s="9" t="s">
        <v>408</v>
      </c>
      <c r="F45" s="20" t="s">
        <v>409</v>
      </c>
      <c r="G45" s="57" t="s">
        <v>113</v>
      </c>
      <c r="H45" s="4">
        <v>30</v>
      </c>
      <c r="I45" s="40">
        <v>471010000</v>
      </c>
      <c r="J45" s="40" t="s">
        <v>25</v>
      </c>
      <c r="K45" s="5" t="s">
        <v>279</v>
      </c>
      <c r="L45" s="20" t="s">
        <v>264</v>
      </c>
      <c r="M45" s="6" t="s">
        <v>58</v>
      </c>
      <c r="N45" s="6" t="s">
        <v>117</v>
      </c>
      <c r="O45" s="6" t="s">
        <v>452</v>
      </c>
      <c r="P45" s="20">
        <v>715</v>
      </c>
      <c r="Q45" s="17" t="s">
        <v>453</v>
      </c>
      <c r="R45" s="46">
        <v>800</v>
      </c>
      <c r="S45" s="16">
        <v>701.7</v>
      </c>
      <c r="T45" s="59">
        <f t="shared" si="5"/>
        <v>561360</v>
      </c>
      <c r="U45" s="16">
        <f t="shared" si="0"/>
        <v>628723.20000000007</v>
      </c>
      <c r="V45" s="9" t="s">
        <v>456</v>
      </c>
      <c r="W45" s="40">
        <v>2015</v>
      </c>
      <c r="X45" s="9"/>
    </row>
    <row r="46" spans="1:24" ht="193.5" customHeight="1" x14ac:dyDescent="0.2">
      <c r="A46" s="1" t="s">
        <v>697</v>
      </c>
      <c r="B46" s="2" t="s">
        <v>52</v>
      </c>
      <c r="C46" s="20" t="s">
        <v>410</v>
      </c>
      <c r="D46" s="17" t="s">
        <v>411</v>
      </c>
      <c r="E46" s="9" t="s">
        <v>412</v>
      </c>
      <c r="F46" s="20" t="s">
        <v>413</v>
      </c>
      <c r="G46" s="57" t="s">
        <v>113</v>
      </c>
      <c r="H46" s="4">
        <v>30</v>
      </c>
      <c r="I46" s="40">
        <v>471010000</v>
      </c>
      <c r="J46" s="40" t="s">
        <v>25</v>
      </c>
      <c r="K46" s="5" t="s">
        <v>279</v>
      </c>
      <c r="L46" s="20" t="s">
        <v>264</v>
      </c>
      <c r="M46" s="6" t="s">
        <v>58</v>
      </c>
      <c r="N46" s="6" t="s">
        <v>117</v>
      </c>
      <c r="O46" s="6" t="s">
        <v>452</v>
      </c>
      <c r="P46" s="20">
        <v>715</v>
      </c>
      <c r="Q46" s="17" t="s">
        <v>453</v>
      </c>
      <c r="R46" s="46">
        <v>36500</v>
      </c>
      <c r="S46" s="16">
        <v>170</v>
      </c>
      <c r="T46" s="59">
        <f t="shared" si="5"/>
        <v>6205000</v>
      </c>
      <c r="U46" s="16">
        <f t="shared" si="0"/>
        <v>6949600.0000000009</v>
      </c>
      <c r="V46" s="9" t="s">
        <v>456</v>
      </c>
      <c r="W46" s="40">
        <v>2015</v>
      </c>
      <c r="X46" s="9"/>
    </row>
    <row r="47" spans="1:24" ht="163.5" customHeight="1" x14ac:dyDescent="0.2">
      <c r="A47" s="1" t="s">
        <v>698</v>
      </c>
      <c r="B47" s="2" t="s">
        <v>52</v>
      </c>
      <c r="C47" s="20" t="s">
        <v>414</v>
      </c>
      <c r="D47" s="20" t="s">
        <v>415</v>
      </c>
      <c r="E47" s="9" t="s">
        <v>416</v>
      </c>
      <c r="F47" s="20" t="s">
        <v>417</v>
      </c>
      <c r="G47" s="57" t="s">
        <v>112</v>
      </c>
      <c r="H47" s="4">
        <v>30</v>
      </c>
      <c r="I47" s="40">
        <v>471010000</v>
      </c>
      <c r="J47" s="40" t="s">
        <v>25</v>
      </c>
      <c r="K47" s="5" t="s">
        <v>279</v>
      </c>
      <c r="L47" s="20" t="s">
        <v>264</v>
      </c>
      <c r="M47" s="6" t="s">
        <v>58</v>
      </c>
      <c r="N47" s="6" t="s">
        <v>117</v>
      </c>
      <c r="O47" s="6" t="s">
        <v>59</v>
      </c>
      <c r="P47" s="20">
        <v>796</v>
      </c>
      <c r="Q47" s="20" t="s">
        <v>111</v>
      </c>
      <c r="R47" s="46">
        <v>30</v>
      </c>
      <c r="S47" s="16">
        <v>6500</v>
      </c>
      <c r="T47" s="59">
        <f t="shared" si="5"/>
        <v>195000</v>
      </c>
      <c r="U47" s="16">
        <f t="shared" si="0"/>
        <v>218400.00000000003</v>
      </c>
      <c r="V47" s="9"/>
      <c r="W47" s="40">
        <v>2015</v>
      </c>
      <c r="X47" s="9"/>
    </row>
    <row r="48" spans="1:24" ht="48.75" customHeight="1" x14ac:dyDescent="0.2">
      <c r="A48" s="1" t="s">
        <v>699</v>
      </c>
      <c r="B48" s="2" t="s">
        <v>52</v>
      </c>
      <c r="C48" s="20" t="s">
        <v>418</v>
      </c>
      <c r="D48" s="20" t="s">
        <v>419</v>
      </c>
      <c r="E48" s="9" t="s">
        <v>420</v>
      </c>
      <c r="F48" s="20" t="s">
        <v>421</v>
      </c>
      <c r="G48" s="57" t="s">
        <v>56</v>
      </c>
      <c r="H48" s="4">
        <v>0</v>
      </c>
      <c r="I48" s="40">
        <v>471010000</v>
      </c>
      <c r="J48" s="40" t="s">
        <v>25</v>
      </c>
      <c r="K48" s="5" t="s">
        <v>279</v>
      </c>
      <c r="L48" s="20" t="s">
        <v>264</v>
      </c>
      <c r="M48" s="6" t="s">
        <v>58</v>
      </c>
      <c r="N48" s="6" t="s">
        <v>117</v>
      </c>
      <c r="O48" s="6" t="s">
        <v>59</v>
      </c>
      <c r="P48" s="20">
        <v>715</v>
      </c>
      <c r="Q48" s="17" t="s">
        <v>453</v>
      </c>
      <c r="R48" s="46">
        <v>500</v>
      </c>
      <c r="S48" s="16">
        <v>700</v>
      </c>
      <c r="T48" s="59">
        <f t="shared" si="5"/>
        <v>350000</v>
      </c>
      <c r="U48" s="16">
        <f t="shared" si="0"/>
        <v>392000.00000000006</v>
      </c>
      <c r="V48" s="9"/>
      <c r="W48" s="40">
        <v>2015</v>
      </c>
      <c r="X48" s="9"/>
    </row>
    <row r="49" spans="1:24" ht="84.75" customHeight="1" x14ac:dyDescent="0.2">
      <c r="A49" s="1" t="s">
        <v>700</v>
      </c>
      <c r="B49" s="2" t="s">
        <v>52</v>
      </c>
      <c r="C49" s="20" t="s">
        <v>422</v>
      </c>
      <c r="D49" s="20" t="s">
        <v>914</v>
      </c>
      <c r="E49" s="57" t="s">
        <v>423</v>
      </c>
      <c r="F49" s="20" t="s">
        <v>424</v>
      </c>
      <c r="G49" s="57" t="s">
        <v>56</v>
      </c>
      <c r="H49" s="4">
        <v>0</v>
      </c>
      <c r="I49" s="40">
        <v>471010000</v>
      </c>
      <c r="J49" s="40" t="s">
        <v>25</v>
      </c>
      <c r="K49" s="5" t="s">
        <v>279</v>
      </c>
      <c r="L49" s="20" t="s">
        <v>264</v>
      </c>
      <c r="M49" s="6" t="s">
        <v>58</v>
      </c>
      <c r="N49" s="6" t="s">
        <v>117</v>
      </c>
      <c r="O49" s="6" t="s">
        <v>452</v>
      </c>
      <c r="P49" s="20">
        <v>796</v>
      </c>
      <c r="Q49" s="20" t="s">
        <v>111</v>
      </c>
      <c r="R49" s="46">
        <v>200</v>
      </c>
      <c r="S49" s="16">
        <v>3344</v>
      </c>
      <c r="T49" s="59">
        <f t="shared" si="5"/>
        <v>668800</v>
      </c>
      <c r="U49" s="16">
        <f t="shared" si="0"/>
        <v>749056.00000000012</v>
      </c>
      <c r="V49" s="9"/>
      <c r="W49" s="40">
        <v>2015</v>
      </c>
      <c r="X49" s="9"/>
    </row>
    <row r="50" spans="1:24" ht="118.5" customHeight="1" x14ac:dyDescent="0.2">
      <c r="A50" s="1" t="s">
        <v>701</v>
      </c>
      <c r="B50" s="2" t="s">
        <v>52</v>
      </c>
      <c r="C50" s="20" t="s">
        <v>422</v>
      </c>
      <c r="D50" s="20" t="s">
        <v>914</v>
      </c>
      <c r="E50" s="9" t="s">
        <v>423</v>
      </c>
      <c r="F50" s="20" t="s">
        <v>424</v>
      </c>
      <c r="G50" s="57" t="s">
        <v>56</v>
      </c>
      <c r="H50" s="4">
        <v>0</v>
      </c>
      <c r="I50" s="40">
        <v>471010000</v>
      </c>
      <c r="J50" s="40" t="s">
        <v>25</v>
      </c>
      <c r="K50" s="5" t="s">
        <v>279</v>
      </c>
      <c r="L50" s="20" t="s">
        <v>264</v>
      </c>
      <c r="M50" s="6" t="s">
        <v>58</v>
      </c>
      <c r="N50" s="6" t="s">
        <v>117</v>
      </c>
      <c r="O50" s="6" t="s">
        <v>452</v>
      </c>
      <c r="P50" s="20">
        <v>796</v>
      </c>
      <c r="Q50" s="20" t="s">
        <v>111</v>
      </c>
      <c r="R50" s="46">
        <v>40</v>
      </c>
      <c r="S50" s="16">
        <v>6572</v>
      </c>
      <c r="T50" s="59">
        <f t="shared" si="5"/>
        <v>262880</v>
      </c>
      <c r="U50" s="16">
        <f t="shared" si="0"/>
        <v>294425.60000000003</v>
      </c>
      <c r="V50" s="9"/>
      <c r="W50" s="40">
        <v>2015</v>
      </c>
      <c r="X50" s="9"/>
    </row>
    <row r="51" spans="1:24" ht="164.25" customHeight="1" x14ac:dyDescent="0.2">
      <c r="A51" s="1" t="s">
        <v>702</v>
      </c>
      <c r="B51" s="2" t="s">
        <v>52</v>
      </c>
      <c r="C51" s="20" t="s">
        <v>425</v>
      </c>
      <c r="D51" s="20" t="s">
        <v>426</v>
      </c>
      <c r="E51" s="9" t="s">
        <v>427</v>
      </c>
      <c r="F51" s="9" t="s">
        <v>454</v>
      </c>
      <c r="G51" s="57" t="s">
        <v>113</v>
      </c>
      <c r="H51" s="57">
        <v>50</v>
      </c>
      <c r="I51" s="40">
        <v>471010000</v>
      </c>
      <c r="J51" s="40" t="s">
        <v>25</v>
      </c>
      <c r="K51" s="5" t="s">
        <v>279</v>
      </c>
      <c r="L51" s="20" t="s">
        <v>264</v>
      </c>
      <c r="M51" s="6" t="s">
        <v>58</v>
      </c>
      <c r="N51" s="6" t="s">
        <v>117</v>
      </c>
      <c r="O51" s="6" t="s">
        <v>452</v>
      </c>
      <c r="P51" s="11">
        <v>839</v>
      </c>
      <c r="Q51" s="11" t="s">
        <v>348</v>
      </c>
      <c r="R51" s="46">
        <v>304</v>
      </c>
      <c r="S51" s="16">
        <v>8800</v>
      </c>
      <c r="T51" s="59">
        <f t="shared" si="5"/>
        <v>2675200</v>
      </c>
      <c r="U51" s="16">
        <f t="shared" si="0"/>
        <v>2996224.0000000005</v>
      </c>
      <c r="V51" s="9" t="s">
        <v>455</v>
      </c>
      <c r="W51" s="40">
        <v>2015</v>
      </c>
      <c r="X51" s="9"/>
    </row>
    <row r="52" spans="1:24" ht="193.5" customHeight="1" x14ac:dyDescent="0.2">
      <c r="A52" s="1" t="s">
        <v>703</v>
      </c>
      <c r="B52" s="2" t="s">
        <v>52</v>
      </c>
      <c r="C52" s="20" t="s">
        <v>428</v>
      </c>
      <c r="D52" s="20" t="s">
        <v>429</v>
      </c>
      <c r="E52" s="9" t="s">
        <v>430</v>
      </c>
      <c r="F52" s="61" t="s">
        <v>431</v>
      </c>
      <c r="G52" s="57" t="s">
        <v>113</v>
      </c>
      <c r="H52" s="57">
        <v>50</v>
      </c>
      <c r="I52" s="40">
        <v>471010000</v>
      </c>
      <c r="J52" s="40" t="s">
        <v>25</v>
      </c>
      <c r="K52" s="5" t="s">
        <v>279</v>
      </c>
      <c r="L52" s="20" t="s">
        <v>264</v>
      </c>
      <c r="M52" s="6" t="s">
        <v>58</v>
      </c>
      <c r="N52" s="6" t="s">
        <v>117</v>
      </c>
      <c r="O52" s="6" t="s">
        <v>452</v>
      </c>
      <c r="P52" s="11">
        <v>839</v>
      </c>
      <c r="Q52" s="11" t="s">
        <v>348</v>
      </c>
      <c r="R52" s="46">
        <v>1150</v>
      </c>
      <c r="S52" s="16">
        <v>10560</v>
      </c>
      <c r="T52" s="59">
        <f t="shared" si="5"/>
        <v>12144000</v>
      </c>
      <c r="U52" s="16">
        <f t="shared" si="0"/>
        <v>13601280.000000002</v>
      </c>
      <c r="V52" s="9" t="s">
        <v>455</v>
      </c>
      <c r="W52" s="40">
        <v>2015</v>
      </c>
      <c r="X52" s="9"/>
    </row>
    <row r="53" spans="1:24" ht="193.5" customHeight="1" x14ac:dyDescent="0.2">
      <c r="A53" s="1" t="s">
        <v>704</v>
      </c>
      <c r="B53" s="2" t="s">
        <v>52</v>
      </c>
      <c r="C53" s="20" t="s">
        <v>432</v>
      </c>
      <c r="D53" s="20" t="s">
        <v>433</v>
      </c>
      <c r="E53" s="9" t="s">
        <v>434</v>
      </c>
      <c r="F53" s="61" t="s">
        <v>435</v>
      </c>
      <c r="G53" s="57" t="s">
        <v>113</v>
      </c>
      <c r="H53" s="57">
        <v>50</v>
      </c>
      <c r="I53" s="40">
        <v>471010000</v>
      </c>
      <c r="J53" s="40" t="s">
        <v>25</v>
      </c>
      <c r="K53" s="5" t="s">
        <v>279</v>
      </c>
      <c r="L53" s="20" t="s">
        <v>264</v>
      </c>
      <c r="M53" s="6" t="s">
        <v>58</v>
      </c>
      <c r="N53" s="6" t="s">
        <v>117</v>
      </c>
      <c r="O53" s="6" t="s">
        <v>452</v>
      </c>
      <c r="P53" s="11">
        <v>839</v>
      </c>
      <c r="Q53" s="11" t="s">
        <v>348</v>
      </c>
      <c r="R53" s="46">
        <v>55</v>
      </c>
      <c r="S53" s="16">
        <v>9944</v>
      </c>
      <c r="T53" s="59">
        <f t="shared" si="5"/>
        <v>546920</v>
      </c>
      <c r="U53" s="16">
        <f t="shared" si="0"/>
        <v>612550.40000000002</v>
      </c>
      <c r="V53" s="9" t="s">
        <v>455</v>
      </c>
      <c r="W53" s="40">
        <v>2015</v>
      </c>
      <c r="X53" s="9"/>
    </row>
    <row r="54" spans="1:24" ht="193.5" customHeight="1" x14ac:dyDescent="0.2">
      <c r="A54" s="1" t="s">
        <v>705</v>
      </c>
      <c r="B54" s="2" t="s">
        <v>52</v>
      </c>
      <c r="C54" s="20" t="s">
        <v>436</v>
      </c>
      <c r="D54" s="20" t="s">
        <v>437</v>
      </c>
      <c r="E54" s="9" t="s">
        <v>438</v>
      </c>
      <c r="F54" s="61" t="s">
        <v>439</v>
      </c>
      <c r="G54" s="57" t="s">
        <v>113</v>
      </c>
      <c r="H54" s="57">
        <v>50</v>
      </c>
      <c r="I54" s="40">
        <v>471010000</v>
      </c>
      <c r="J54" s="40" t="s">
        <v>25</v>
      </c>
      <c r="K54" s="5" t="s">
        <v>279</v>
      </c>
      <c r="L54" s="20" t="s">
        <v>264</v>
      </c>
      <c r="M54" s="6" t="s">
        <v>58</v>
      </c>
      <c r="N54" s="6" t="s">
        <v>117</v>
      </c>
      <c r="O54" s="6" t="s">
        <v>452</v>
      </c>
      <c r="P54" s="20">
        <v>715</v>
      </c>
      <c r="Q54" s="17" t="s">
        <v>453</v>
      </c>
      <c r="R54" s="46">
        <v>314</v>
      </c>
      <c r="S54" s="16">
        <v>12320</v>
      </c>
      <c r="T54" s="59">
        <f t="shared" si="5"/>
        <v>3868480</v>
      </c>
      <c r="U54" s="16">
        <f t="shared" si="0"/>
        <v>4332697.6000000006</v>
      </c>
      <c r="V54" s="9" t="s">
        <v>455</v>
      </c>
      <c r="W54" s="40">
        <v>2015</v>
      </c>
      <c r="X54" s="9"/>
    </row>
    <row r="55" spans="1:24" ht="193.5" customHeight="1" x14ac:dyDescent="0.2">
      <c r="A55" s="1" t="s">
        <v>706</v>
      </c>
      <c r="B55" s="2" t="s">
        <v>52</v>
      </c>
      <c r="C55" s="20" t="s">
        <v>440</v>
      </c>
      <c r="D55" s="20" t="s">
        <v>441</v>
      </c>
      <c r="E55" s="9" t="s">
        <v>442</v>
      </c>
      <c r="F55" s="61" t="s">
        <v>443</v>
      </c>
      <c r="G55" s="57" t="s">
        <v>113</v>
      </c>
      <c r="H55" s="57">
        <v>50</v>
      </c>
      <c r="I55" s="40">
        <v>471010000</v>
      </c>
      <c r="J55" s="40" t="s">
        <v>25</v>
      </c>
      <c r="K55" s="5" t="s">
        <v>279</v>
      </c>
      <c r="L55" s="20" t="s">
        <v>264</v>
      </c>
      <c r="M55" s="6" t="s">
        <v>58</v>
      </c>
      <c r="N55" s="6" t="s">
        <v>117</v>
      </c>
      <c r="O55" s="6" t="s">
        <v>452</v>
      </c>
      <c r="P55" s="20">
        <v>715</v>
      </c>
      <c r="Q55" s="17" t="s">
        <v>453</v>
      </c>
      <c r="R55" s="46">
        <v>1150</v>
      </c>
      <c r="S55" s="16">
        <v>6600</v>
      </c>
      <c r="T55" s="59">
        <f t="shared" si="5"/>
        <v>7590000</v>
      </c>
      <c r="U55" s="16">
        <f t="shared" si="0"/>
        <v>8500800</v>
      </c>
      <c r="V55" s="9" t="s">
        <v>455</v>
      </c>
      <c r="W55" s="40">
        <v>2015</v>
      </c>
      <c r="X55" s="9"/>
    </row>
    <row r="56" spans="1:24" ht="89.25" x14ac:dyDescent="0.2">
      <c r="A56" s="1" t="s">
        <v>707</v>
      </c>
      <c r="B56" s="2" t="s">
        <v>52</v>
      </c>
      <c r="C56" s="21" t="s">
        <v>309</v>
      </c>
      <c r="D56" s="35" t="s">
        <v>310</v>
      </c>
      <c r="E56" s="19" t="s">
        <v>311</v>
      </c>
      <c r="F56" s="35" t="s">
        <v>595</v>
      </c>
      <c r="G56" s="20" t="s">
        <v>113</v>
      </c>
      <c r="H56" s="20">
        <v>0</v>
      </c>
      <c r="I56" s="40">
        <v>471010000</v>
      </c>
      <c r="J56" s="40" t="s">
        <v>25</v>
      </c>
      <c r="K56" s="41" t="s">
        <v>505</v>
      </c>
      <c r="L56" s="20" t="s">
        <v>889</v>
      </c>
      <c r="M56" s="20" t="s">
        <v>58</v>
      </c>
      <c r="N56" s="41" t="s">
        <v>506</v>
      </c>
      <c r="O56" s="20" t="s">
        <v>856</v>
      </c>
      <c r="P56" s="20">
        <v>112</v>
      </c>
      <c r="Q56" s="20" t="s">
        <v>314</v>
      </c>
      <c r="R56" s="36">
        <f>'[1]ГСМ общий'!$S$34</f>
        <v>165234.96</v>
      </c>
      <c r="S56" s="37">
        <v>114.4</v>
      </c>
      <c r="T56" s="8">
        <f t="shared" ref="T56:T61" si="6">R56*S56</f>
        <v>18902879.423999999</v>
      </c>
      <c r="U56" s="8">
        <f t="shared" ref="U56:U61" si="7">T56*1.12</f>
        <v>21171224.954879999</v>
      </c>
      <c r="V56" s="20"/>
      <c r="W56" s="40">
        <v>2015</v>
      </c>
      <c r="X56" s="20"/>
    </row>
    <row r="57" spans="1:24" ht="63.75" x14ac:dyDescent="0.2">
      <c r="A57" s="1" t="s">
        <v>708</v>
      </c>
      <c r="B57" s="2" t="s">
        <v>52</v>
      </c>
      <c r="C57" s="21" t="s">
        <v>309</v>
      </c>
      <c r="D57" s="35" t="s">
        <v>310</v>
      </c>
      <c r="E57" s="19" t="s">
        <v>311</v>
      </c>
      <c r="F57" s="35" t="s">
        <v>597</v>
      </c>
      <c r="G57" s="20" t="s">
        <v>56</v>
      </c>
      <c r="H57" s="20">
        <v>0</v>
      </c>
      <c r="I57" s="40">
        <v>471010000</v>
      </c>
      <c r="J57" s="40" t="s">
        <v>25</v>
      </c>
      <c r="K57" s="41" t="s">
        <v>505</v>
      </c>
      <c r="L57" s="138" t="s">
        <v>883</v>
      </c>
      <c r="M57" s="20" t="s">
        <v>58</v>
      </c>
      <c r="N57" s="41" t="s">
        <v>891</v>
      </c>
      <c r="O57" s="20" t="s">
        <v>856</v>
      </c>
      <c r="P57" s="20">
        <v>112</v>
      </c>
      <c r="Q57" s="20" t="s">
        <v>314</v>
      </c>
      <c r="R57" s="36">
        <f>'[1]ГСМ общий'!$S$35</f>
        <v>8286.3000000000011</v>
      </c>
      <c r="S57" s="37">
        <v>115</v>
      </c>
      <c r="T57" s="8">
        <f t="shared" si="6"/>
        <v>952924.50000000012</v>
      </c>
      <c r="U57" s="8">
        <f t="shared" si="7"/>
        <v>1067275.4400000002</v>
      </c>
      <c r="V57" s="20"/>
      <c r="W57" s="40">
        <v>2015</v>
      </c>
      <c r="X57" s="20"/>
    </row>
    <row r="58" spans="1:24" s="67" customFormat="1" ht="63.75" x14ac:dyDescent="0.2">
      <c r="A58" s="1" t="s">
        <v>709</v>
      </c>
      <c r="B58" s="64" t="s">
        <v>52</v>
      </c>
      <c r="C58" s="65" t="s">
        <v>598</v>
      </c>
      <c r="D58" s="139" t="s">
        <v>892</v>
      </c>
      <c r="E58" s="20" t="s">
        <v>893</v>
      </c>
      <c r="F58" s="35" t="s">
        <v>894</v>
      </c>
      <c r="G58" s="20" t="s">
        <v>113</v>
      </c>
      <c r="H58" s="20">
        <v>0</v>
      </c>
      <c r="I58" s="6">
        <v>471010000</v>
      </c>
      <c r="J58" s="40" t="s">
        <v>25</v>
      </c>
      <c r="K58" s="6" t="s">
        <v>505</v>
      </c>
      <c r="L58" s="20" t="s">
        <v>596</v>
      </c>
      <c r="M58" s="20" t="s">
        <v>58</v>
      </c>
      <c r="N58" s="6" t="s">
        <v>506</v>
      </c>
      <c r="O58" s="20" t="s">
        <v>856</v>
      </c>
      <c r="P58" s="20">
        <v>112</v>
      </c>
      <c r="Q58" s="20" t="s">
        <v>314</v>
      </c>
      <c r="R58" s="66">
        <f>'[1]ГСМ общий'!$S$31</f>
        <v>1058050.4351999997</v>
      </c>
      <c r="S58" s="63">
        <v>140.80000000000001</v>
      </c>
      <c r="T58" s="63">
        <f t="shared" si="6"/>
        <v>148973501.27615997</v>
      </c>
      <c r="U58" s="38">
        <f t="shared" si="7"/>
        <v>166850321.42929918</v>
      </c>
      <c r="V58" s="20"/>
      <c r="W58" s="6">
        <v>2015</v>
      </c>
      <c r="X58" s="20"/>
    </row>
    <row r="59" spans="1:24" s="67" customFormat="1" ht="63.75" x14ac:dyDescent="0.2">
      <c r="A59" s="1" t="s">
        <v>710</v>
      </c>
      <c r="B59" s="64" t="s">
        <v>52</v>
      </c>
      <c r="C59" s="65" t="s">
        <v>598</v>
      </c>
      <c r="D59" s="139" t="s">
        <v>892</v>
      </c>
      <c r="E59" s="20" t="s">
        <v>893</v>
      </c>
      <c r="F59" s="35" t="s">
        <v>599</v>
      </c>
      <c r="G59" s="20" t="s">
        <v>56</v>
      </c>
      <c r="H59" s="20">
        <v>0</v>
      </c>
      <c r="I59" s="6">
        <v>471010000</v>
      </c>
      <c r="J59" s="40" t="s">
        <v>25</v>
      </c>
      <c r="K59" s="6" t="s">
        <v>505</v>
      </c>
      <c r="L59" s="138" t="s">
        <v>883</v>
      </c>
      <c r="M59" s="20" t="s">
        <v>58</v>
      </c>
      <c r="N59" s="6" t="s">
        <v>890</v>
      </c>
      <c r="O59" s="20" t="s">
        <v>856</v>
      </c>
      <c r="P59" s="20">
        <v>112</v>
      </c>
      <c r="Q59" s="20" t="s">
        <v>314</v>
      </c>
      <c r="R59" s="66">
        <f>'[1]ГСМ общий'!$S$33</f>
        <v>7365.6</v>
      </c>
      <c r="S59" s="63">
        <v>155.15</v>
      </c>
      <c r="T59" s="63">
        <f t="shared" si="6"/>
        <v>1142772.8400000001</v>
      </c>
      <c r="U59" s="38">
        <f t="shared" si="7"/>
        <v>1279905.5808000001</v>
      </c>
      <c r="V59" s="20"/>
      <c r="W59" s="6">
        <v>2015</v>
      </c>
      <c r="X59" s="20"/>
    </row>
    <row r="60" spans="1:24" s="67" customFormat="1" ht="76.5" x14ac:dyDescent="0.2">
      <c r="A60" s="1" t="s">
        <v>711</v>
      </c>
      <c r="B60" s="64" t="s">
        <v>52</v>
      </c>
      <c r="C60" s="133" t="s">
        <v>851</v>
      </c>
      <c r="D60" s="19" t="s">
        <v>852</v>
      </c>
      <c r="E60" s="3" t="s">
        <v>855</v>
      </c>
      <c r="F60" s="19" t="s">
        <v>853</v>
      </c>
      <c r="G60" s="20" t="s">
        <v>56</v>
      </c>
      <c r="H60" s="20">
        <v>50</v>
      </c>
      <c r="I60" s="6">
        <v>471010000</v>
      </c>
      <c r="J60" s="40" t="s">
        <v>25</v>
      </c>
      <c r="K60" s="6" t="s">
        <v>911</v>
      </c>
      <c r="L60" s="20" t="s">
        <v>875</v>
      </c>
      <c r="M60" s="20" t="s">
        <v>58</v>
      </c>
      <c r="N60" s="6" t="s">
        <v>57</v>
      </c>
      <c r="O60" s="20" t="s">
        <v>856</v>
      </c>
      <c r="P60" s="9">
        <v>214</v>
      </c>
      <c r="Q60" s="36" t="s">
        <v>857</v>
      </c>
      <c r="R60" s="37">
        <v>598176.35910224437</v>
      </c>
      <c r="S60" s="78">
        <v>16.04</v>
      </c>
      <c r="T60" s="37">
        <f t="shared" si="6"/>
        <v>9594748.7999999989</v>
      </c>
      <c r="U60" s="38">
        <f t="shared" si="7"/>
        <v>10746118.655999999</v>
      </c>
      <c r="V60" s="96"/>
      <c r="W60" s="6">
        <v>2015</v>
      </c>
      <c r="X60" s="20"/>
    </row>
    <row r="61" spans="1:24" s="67" customFormat="1" ht="76.5" x14ac:dyDescent="0.2">
      <c r="A61" s="1" t="s">
        <v>712</v>
      </c>
      <c r="B61" s="64" t="s">
        <v>52</v>
      </c>
      <c r="C61" s="133" t="s">
        <v>851</v>
      </c>
      <c r="D61" s="19" t="s">
        <v>852</v>
      </c>
      <c r="E61" s="3" t="s">
        <v>855</v>
      </c>
      <c r="F61" s="19" t="s">
        <v>854</v>
      </c>
      <c r="G61" s="20" t="s">
        <v>56</v>
      </c>
      <c r="H61" s="20">
        <v>50</v>
      </c>
      <c r="I61" s="6">
        <v>471010000</v>
      </c>
      <c r="J61" s="40" t="s">
        <v>25</v>
      </c>
      <c r="K61" s="6" t="s">
        <v>911</v>
      </c>
      <c r="L61" s="20" t="s">
        <v>875</v>
      </c>
      <c r="M61" s="20" t="s">
        <v>58</v>
      </c>
      <c r="N61" s="6" t="s">
        <v>57</v>
      </c>
      <c r="O61" s="20" t="s">
        <v>856</v>
      </c>
      <c r="P61" s="9">
        <v>214</v>
      </c>
      <c r="Q61" s="36" t="s">
        <v>857</v>
      </c>
      <c r="R61" s="37">
        <v>1418360.349127182</v>
      </c>
      <c r="S61" s="78">
        <v>16.04</v>
      </c>
      <c r="T61" s="37">
        <f t="shared" si="6"/>
        <v>22750500</v>
      </c>
      <c r="U61" s="38">
        <f t="shared" si="7"/>
        <v>25480560.000000004</v>
      </c>
      <c r="V61" s="57"/>
      <c r="W61" s="6">
        <v>2015</v>
      </c>
      <c r="X61" s="20"/>
    </row>
    <row r="62" spans="1:24" ht="24" customHeight="1" x14ac:dyDescent="0.2">
      <c r="A62" s="68" t="s">
        <v>664</v>
      </c>
      <c r="B62" s="2"/>
      <c r="C62" s="20"/>
      <c r="D62" s="20"/>
      <c r="E62" s="20"/>
      <c r="F62" s="20"/>
      <c r="G62" s="9"/>
      <c r="H62" s="9"/>
      <c r="I62" s="40"/>
      <c r="J62" s="40"/>
      <c r="K62" s="40"/>
      <c r="L62" s="20"/>
      <c r="M62" s="40"/>
      <c r="N62" s="40"/>
      <c r="O62" s="40"/>
      <c r="P62" s="9"/>
      <c r="Q62" s="36"/>
      <c r="R62" s="12"/>
      <c r="S62" s="16"/>
      <c r="T62" s="69">
        <f>SUM(T16:T61)</f>
        <v>365144997.34015995</v>
      </c>
      <c r="U62" s="70">
        <f>SUM(U16:U61)</f>
        <v>408962397.02097923</v>
      </c>
      <c r="V62" s="9"/>
      <c r="W62" s="40"/>
      <c r="X62" s="9"/>
    </row>
    <row r="63" spans="1:24" x14ac:dyDescent="0.2">
      <c r="A63" s="71" t="s">
        <v>120</v>
      </c>
      <c r="B63" s="2"/>
      <c r="C63" s="20"/>
      <c r="D63" s="20"/>
      <c r="E63" s="20"/>
      <c r="F63" s="9"/>
      <c r="G63" s="9"/>
      <c r="H63" s="9"/>
      <c r="I63" s="9"/>
      <c r="J63" s="40"/>
      <c r="K63" s="40"/>
      <c r="L63" s="40"/>
      <c r="M63" s="9"/>
      <c r="N63" s="6"/>
      <c r="O63" s="9"/>
      <c r="P63" s="9"/>
      <c r="Q63" s="36"/>
      <c r="R63" s="12"/>
      <c r="S63" s="16"/>
      <c r="T63" s="16"/>
      <c r="U63" s="16"/>
      <c r="V63" s="9"/>
      <c r="W63" s="40"/>
      <c r="X63" s="9"/>
    </row>
    <row r="64" spans="1:24" ht="63.75" x14ac:dyDescent="0.2">
      <c r="A64" s="1" t="s">
        <v>713</v>
      </c>
      <c r="B64" s="2" t="s">
        <v>52</v>
      </c>
      <c r="C64" s="20" t="s">
        <v>217</v>
      </c>
      <c r="D64" s="20" t="s">
        <v>216</v>
      </c>
      <c r="E64" s="20" t="s">
        <v>216</v>
      </c>
      <c r="F64" s="19" t="s">
        <v>218</v>
      </c>
      <c r="G64" s="9" t="s">
        <v>112</v>
      </c>
      <c r="H64" s="9">
        <v>50</v>
      </c>
      <c r="I64" s="20">
        <v>471010000</v>
      </c>
      <c r="J64" s="72" t="s">
        <v>25</v>
      </c>
      <c r="K64" s="73" t="s">
        <v>226</v>
      </c>
      <c r="L64" s="88" t="s">
        <v>227</v>
      </c>
      <c r="M64" s="73"/>
      <c r="N64" s="74" t="s">
        <v>57</v>
      </c>
      <c r="O64" s="31" t="s">
        <v>114</v>
      </c>
      <c r="P64" s="73"/>
      <c r="Q64" s="73"/>
      <c r="R64" s="73"/>
      <c r="S64" s="75"/>
      <c r="T64" s="16">
        <v>6000000</v>
      </c>
      <c r="U64" s="16">
        <f>T64*1.12</f>
        <v>6720000.0000000009</v>
      </c>
      <c r="V64" s="9"/>
      <c r="W64" s="40">
        <v>2015</v>
      </c>
      <c r="X64" s="9"/>
    </row>
    <row r="65" spans="1:24" ht="63.75" x14ac:dyDescent="0.2">
      <c r="A65" s="1" t="s">
        <v>714</v>
      </c>
      <c r="B65" s="2" t="s">
        <v>52</v>
      </c>
      <c r="C65" s="9" t="s">
        <v>462</v>
      </c>
      <c r="D65" s="9" t="s">
        <v>463</v>
      </c>
      <c r="E65" s="9" t="s">
        <v>464</v>
      </c>
      <c r="F65" s="9" t="s">
        <v>465</v>
      </c>
      <c r="G65" s="9" t="s">
        <v>56</v>
      </c>
      <c r="H65" s="76">
        <v>50</v>
      </c>
      <c r="I65" s="31">
        <v>471010000</v>
      </c>
      <c r="J65" s="40" t="s">
        <v>25</v>
      </c>
      <c r="K65" s="40" t="s">
        <v>51</v>
      </c>
      <c r="L65" s="20" t="s">
        <v>466</v>
      </c>
      <c r="M65" s="9"/>
      <c r="N65" s="20" t="s">
        <v>57</v>
      </c>
      <c r="O65" s="9" t="s">
        <v>114</v>
      </c>
      <c r="P65" s="9"/>
      <c r="Q65" s="9"/>
      <c r="R65" s="77"/>
      <c r="S65" s="78"/>
      <c r="T65" s="8">
        <v>1626012.8740000003</v>
      </c>
      <c r="U65" s="8">
        <f>T65*1.12</f>
        <v>1821134.4188800005</v>
      </c>
      <c r="V65" s="9"/>
      <c r="W65" s="40">
        <v>2015</v>
      </c>
      <c r="X65" s="9"/>
    </row>
    <row r="66" spans="1:24" ht="63.75" x14ac:dyDescent="0.2">
      <c r="A66" s="1" t="s">
        <v>715</v>
      </c>
      <c r="B66" s="2" t="s">
        <v>52</v>
      </c>
      <c r="C66" s="9" t="s">
        <v>462</v>
      </c>
      <c r="D66" s="9" t="s">
        <v>463</v>
      </c>
      <c r="E66" s="9" t="s">
        <v>464</v>
      </c>
      <c r="F66" s="9" t="s">
        <v>467</v>
      </c>
      <c r="G66" s="9" t="s">
        <v>56</v>
      </c>
      <c r="H66" s="76">
        <v>50</v>
      </c>
      <c r="I66" s="31">
        <v>471010000</v>
      </c>
      <c r="J66" s="40" t="s">
        <v>25</v>
      </c>
      <c r="K66" s="40" t="s">
        <v>51</v>
      </c>
      <c r="L66" s="20" t="s">
        <v>466</v>
      </c>
      <c r="M66" s="9"/>
      <c r="N66" s="20" t="s">
        <v>57</v>
      </c>
      <c r="O66" s="9" t="s">
        <v>114</v>
      </c>
      <c r="P66" s="9"/>
      <c r="Q66" s="9"/>
      <c r="R66" s="77"/>
      <c r="S66" s="78"/>
      <c r="T66" s="8">
        <v>550746.12</v>
      </c>
      <c r="U66" s="8">
        <f>T66*1.12</f>
        <v>616835.6544</v>
      </c>
      <c r="V66" s="9"/>
      <c r="W66" s="40">
        <v>2015</v>
      </c>
      <c r="X66" s="9"/>
    </row>
    <row r="67" spans="1:24" ht="63.75" x14ac:dyDescent="0.2">
      <c r="A67" s="1" t="s">
        <v>716</v>
      </c>
      <c r="B67" s="2" t="s">
        <v>52</v>
      </c>
      <c r="C67" s="9" t="s">
        <v>462</v>
      </c>
      <c r="D67" s="9" t="s">
        <v>463</v>
      </c>
      <c r="E67" s="9" t="s">
        <v>464</v>
      </c>
      <c r="F67" s="9" t="s">
        <v>468</v>
      </c>
      <c r="G67" s="9" t="s">
        <v>56</v>
      </c>
      <c r="H67" s="76">
        <v>50</v>
      </c>
      <c r="I67" s="31">
        <v>471010000</v>
      </c>
      <c r="J67" s="40" t="s">
        <v>25</v>
      </c>
      <c r="K67" s="40" t="s">
        <v>51</v>
      </c>
      <c r="L67" s="20" t="s">
        <v>466</v>
      </c>
      <c r="M67" s="9"/>
      <c r="N67" s="20" t="s">
        <v>57</v>
      </c>
      <c r="O67" s="9" t="s">
        <v>114</v>
      </c>
      <c r="P67" s="9"/>
      <c r="Q67" s="9"/>
      <c r="R67" s="77"/>
      <c r="S67" s="78"/>
      <c r="T67" s="8">
        <v>241734.40000000002</v>
      </c>
      <c r="U67" s="8">
        <f>T67*1.12</f>
        <v>270742.52800000005</v>
      </c>
      <c r="V67" s="9"/>
      <c r="W67" s="40">
        <v>2015</v>
      </c>
      <c r="X67" s="9"/>
    </row>
    <row r="68" spans="1:24" ht="63.75" x14ac:dyDescent="0.2">
      <c r="A68" s="1" t="s">
        <v>717</v>
      </c>
      <c r="B68" s="2" t="s">
        <v>52</v>
      </c>
      <c r="C68" s="9" t="s">
        <v>462</v>
      </c>
      <c r="D68" s="9" t="s">
        <v>463</v>
      </c>
      <c r="E68" s="9" t="s">
        <v>464</v>
      </c>
      <c r="F68" s="9" t="s">
        <v>469</v>
      </c>
      <c r="G68" s="9" t="s">
        <v>56</v>
      </c>
      <c r="H68" s="76">
        <v>50</v>
      </c>
      <c r="I68" s="31">
        <v>471010000</v>
      </c>
      <c r="J68" s="40" t="s">
        <v>25</v>
      </c>
      <c r="K68" s="40" t="s">
        <v>51</v>
      </c>
      <c r="L68" s="20" t="s">
        <v>466</v>
      </c>
      <c r="M68" s="9"/>
      <c r="N68" s="20" t="s">
        <v>57</v>
      </c>
      <c r="O68" s="9" t="s">
        <v>114</v>
      </c>
      <c r="P68" s="9"/>
      <c r="Q68" s="9"/>
      <c r="R68" s="77"/>
      <c r="S68" s="78"/>
      <c r="T68" s="8">
        <v>60000</v>
      </c>
      <c r="U68" s="8">
        <f>T68*1.12</f>
        <v>67200</v>
      </c>
      <c r="V68" s="9"/>
      <c r="W68" s="40">
        <v>2015</v>
      </c>
      <c r="X68" s="9"/>
    </row>
    <row r="69" spans="1:24" ht="114.75" x14ac:dyDescent="0.2">
      <c r="A69" s="1" t="s">
        <v>718</v>
      </c>
      <c r="B69" s="2" t="s">
        <v>52</v>
      </c>
      <c r="C69" s="20" t="s">
        <v>639</v>
      </c>
      <c r="D69" s="20" t="s">
        <v>640</v>
      </c>
      <c r="E69" s="39" t="s">
        <v>641</v>
      </c>
      <c r="F69" s="39" t="s">
        <v>642</v>
      </c>
      <c r="G69" s="20" t="s">
        <v>113</v>
      </c>
      <c r="H69" s="30">
        <v>50</v>
      </c>
      <c r="I69" s="31">
        <v>471010000</v>
      </c>
      <c r="J69" s="6" t="s">
        <v>25</v>
      </c>
      <c r="K69" s="6" t="s">
        <v>604</v>
      </c>
      <c r="L69" s="20" t="s">
        <v>264</v>
      </c>
      <c r="M69" s="20"/>
      <c r="N69" s="20" t="s">
        <v>57</v>
      </c>
      <c r="O69" s="20" t="s">
        <v>606</v>
      </c>
      <c r="P69" s="20"/>
      <c r="Q69" s="44"/>
      <c r="R69" s="28"/>
      <c r="S69" s="29"/>
      <c r="T69" s="38">
        <v>168000</v>
      </c>
      <c r="U69" s="38">
        <v>188160</v>
      </c>
      <c r="V69" s="20"/>
      <c r="W69" s="6">
        <v>2015</v>
      </c>
      <c r="X69" s="20"/>
    </row>
    <row r="70" spans="1:24" ht="229.5" x14ac:dyDescent="0.2">
      <c r="A70" s="1" t="s">
        <v>719</v>
      </c>
      <c r="B70" s="2" t="s">
        <v>52</v>
      </c>
      <c r="C70" s="20" t="s">
        <v>639</v>
      </c>
      <c r="D70" s="20" t="s">
        <v>640</v>
      </c>
      <c r="E70" s="39" t="s">
        <v>641</v>
      </c>
      <c r="F70" s="39" t="s">
        <v>643</v>
      </c>
      <c r="G70" s="20" t="s">
        <v>113</v>
      </c>
      <c r="H70" s="30">
        <v>50</v>
      </c>
      <c r="I70" s="31">
        <v>471010000</v>
      </c>
      <c r="J70" s="6" t="s">
        <v>25</v>
      </c>
      <c r="K70" s="6" t="s">
        <v>604</v>
      </c>
      <c r="L70" s="20" t="s">
        <v>264</v>
      </c>
      <c r="M70" s="20"/>
      <c r="N70" s="20" t="s">
        <v>57</v>
      </c>
      <c r="O70" s="20" t="s">
        <v>606</v>
      </c>
      <c r="P70" s="20"/>
      <c r="Q70" s="44"/>
      <c r="R70" s="28"/>
      <c r="S70" s="29"/>
      <c r="T70" s="38">
        <v>168000</v>
      </c>
      <c r="U70" s="38">
        <v>188160</v>
      </c>
      <c r="V70" s="20"/>
      <c r="W70" s="6">
        <v>2015</v>
      </c>
      <c r="X70" s="20"/>
    </row>
    <row r="71" spans="1:24" ht="76.5" x14ac:dyDescent="0.2">
      <c r="A71" s="1" t="s">
        <v>720</v>
      </c>
      <c r="B71" s="2" t="s">
        <v>52</v>
      </c>
      <c r="C71" s="20" t="s">
        <v>639</v>
      </c>
      <c r="D71" s="20" t="s">
        <v>640</v>
      </c>
      <c r="E71" s="39" t="s">
        <v>641</v>
      </c>
      <c r="F71" s="39" t="s">
        <v>644</v>
      </c>
      <c r="G71" s="20" t="s">
        <v>113</v>
      </c>
      <c r="H71" s="30">
        <v>50</v>
      </c>
      <c r="I71" s="31">
        <v>471010000</v>
      </c>
      <c r="J71" s="6" t="s">
        <v>25</v>
      </c>
      <c r="K71" s="6" t="s">
        <v>604</v>
      </c>
      <c r="L71" s="20" t="s">
        <v>264</v>
      </c>
      <c r="M71" s="20"/>
      <c r="N71" s="20" t="s">
        <v>57</v>
      </c>
      <c r="O71" s="20" t="s">
        <v>606</v>
      </c>
      <c r="P71" s="20"/>
      <c r="Q71" s="44"/>
      <c r="R71" s="28"/>
      <c r="S71" s="29"/>
      <c r="T71" s="38">
        <v>7600000</v>
      </c>
      <c r="U71" s="38">
        <v>8512000</v>
      </c>
      <c r="V71" s="20"/>
      <c r="W71" s="6">
        <v>2015</v>
      </c>
      <c r="X71" s="20"/>
    </row>
    <row r="72" spans="1:24" ht="216.75" x14ac:dyDescent="0.2">
      <c r="A72" s="1" t="s">
        <v>721</v>
      </c>
      <c r="B72" s="2" t="s">
        <v>52</v>
      </c>
      <c r="C72" s="20" t="s">
        <v>645</v>
      </c>
      <c r="D72" s="20" t="s">
        <v>640</v>
      </c>
      <c r="E72" s="39" t="s">
        <v>646</v>
      </c>
      <c r="F72" s="39" t="s">
        <v>647</v>
      </c>
      <c r="G72" s="20" t="s">
        <v>113</v>
      </c>
      <c r="H72" s="30">
        <v>50</v>
      </c>
      <c r="I72" s="31">
        <v>471010000</v>
      </c>
      <c r="J72" s="6" t="s">
        <v>25</v>
      </c>
      <c r="K72" s="6" t="s">
        <v>604</v>
      </c>
      <c r="L72" s="20" t="s">
        <v>264</v>
      </c>
      <c r="M72" s="20"/>
      <c r="N72" s="20" t="s">
        <v>57</v>
      </c>
      <c r="O72" s="20" t="s">
        <v>606</v>
      </c>
      <c r="P72" s="20"/>
      <c r="Q72" s="44"/>
      <c r="R72" s="28"/>
      <c r="S72" s="29"/>
      <c r="T72" s="38">
        <v>1454456</v>
      </c>
      <c r="U72" s="38">
        <v>1628990.72</v>
      </c>
      <c r="V72" s="20"/>
      <c r="W72" s="6">
        <v>2015</v>
      </c>
      <c r="X72" s="20"/>
    </row>
    <row r="73" spans="1:24" ht="165.75" x14ac:dyDescent="0.2">
      <c r="A73" s="1" t="s">
        <v>722</v>
      </c>
      <c r="B73" s="2" t="s">
        <v>52</v>
      </c>
      <c r="C73" s="20" t="s">
        <v>645</v>
      </c>
      <c r="D73" s="20" t="s">
        <v>640</v>
      </c>
      <c r="E73" s="39" t="s">
        <v>646</v>
      </c>
      <c r="F73" s="39" t="s">
        <v>648</v>
      </c>
      <c r="G73" s="20" t="s">
        <v>113</v>
      </c>
      <c r="H73" s="30">
        <v>50</v>
      </c>
      <c r="I73" s="31">
        <v>471010000</v>
      </c>
      <c r="J73" s="6" t="s">
        <v>25</v>
      </c>
      <c r="K73" s="6" t="s">
        <v>604</v>
      </c>
      <c r="L73" s="20" t="s">
        <v>264</v>
      </c>
      <c r="M73" s="20"/>
      <c r="N73" s="20" t="s">
        <v>57</v>
      </c>
      <c r="O73" s="20" t="s">
        <v>606</v>
      </c>
      <c r="P73" s="20"/>
      <c r="Q73" s="44"/>
      <c r="R73" s="28"/>
      <c r="S73" s="29"/>
      <c r="T73" s="38">
        <v>1454456</v>
      </c>
      <c r="U73" s="38">
        <v>1628990.72</v>
      </c>
      <c r="V73" s="20"/>
      <c r="W73" s="6">
        <v>2015</v>
      </c>
      <c r="X73" s="20"/>
    </row>
    <row r="74" spans="1:24" ht="76.5" x14ac:dyDescent="0.2">
      <c r="A74" s="1" t="s">
        <v>723</v>
      </c>
      <c r="B74" s="2" t="s">
        <v>52</v>
      </c>
      <c r="C74" s="20" t="s">
        <v>639</v>
      </c>
      <c r="D74" s="20" t="s">
        <v>640</v>
      </c>
      <c r="E74" s="39" t="s">
        <v>646</v>
      </c>
      <c r="F74" s="39" t="s">
        <v>649</v>
      </c>
      <c r="G74" s="20" t="s">
        <v>113</v>
      </c>
      <c r="H74" s="30">
        <v>50</v>
      </c>
      <c r="I74" s="31">
        <v>471010000</v>
      </c>
      <c r="J74" s="6" t="s">
        <v>25</v>
      </c>
      <c r="K74" s="6" t="s">
        <v>604</v>
      </c>
      <c r="L74" s="20" t="s">
        <v>264</v>
      </c>
      <c r="M74" s="20"/>
      <c r="N74" s="20" t="s">
        <v>57</v>
      </c>
      <c r="O74" s="20" t="s">
        <v>606</v>
      </c>
      <c r="P74" s="20"/>
      <c r="Q74" s="44"/>
      <c r="R74" s="28"/>
      <c r="S74" s="29"/>
      <c r="T74" s="38">
        <v>1486695</v>
      </c>
      <c r="U74" s="38">
        <v>1665098.4</v>
      </c>
      <c r="V74" s="20"/>
      <c r="W74" s="6">
        <v>2015</v>
      </c>
      <c r="X74" s="20"/>
    </row>
    <row r="75" spans="1:24" ht="229.5" x14ac:dyDescent="0.2">
      <c r="A75" s="1" t="s">
        <v>724</v>
      </c>
      <c r="B75" s="2" t="s">
        <v>52</v>
      </c>
      <c r="C75" s="20" t="s">
        <v>639</v>
      </c>
      <c r="D75" s="20" t="s">
        <v>640</v>
      </c>
      <c r="E75" s="39" t="s">
        <v>650</v>
      </c>
      <c r="F75" s="39" t="s">
        <v>651</v>
      </c>
      <c r="G75" s="20" t="s">
        <v>113</v>
      </c>
      <c r="H75" s="30">
        <v>50</v>
      </c>
      <c r="I75" s="31">
        <v>471010000</v>
      </c>
      <c r="J75" s="6" t="s">
        <v>25</v>
      </c>
      <c r="K75" s="6" t="s">
        <v>604</v>
      </c>
      <c r="L75" s="20" t="s">
        <v>264</v>
      </c>
      <c r="M75" s="20"/>
      <c r="N75" s="20" t="s">
        <v>57</v>
      </c>
      <c r="O75" s="20" t="s">
        <v>606</v>
      </c>
      <c r="P75" s="20"/>
      <c r="Q75" s="44"/>
      <c r="R75" s="28"/>
      <c r="S75" s="29"/>
      <c r="T75" s="38">
        <v>1588428</v>
      </c>
      <c r="U75" s="38">
        <v>1779039.36</v>
      </c>
      <c r="V75" s="20"/>
      <c r="W75" s="6">
        <v>2015</v>
      </c>
      <c r="X75" s="20"/>
    </row>
    <row r="76" spans="1:24" ht="191.25" x14ac:dyDescent="0.2">
      <c r="A76" s="1" t="s">
        <v>725</v>
      </c>
      <c r="B76" s="2" t="s">
        <v>52</v>
      </c>
      <c r="C76" s="20" t="s">
        <v>639</v>
      </c>
      <c r="D76" s="20" t="s">
        <v>640</v>
      </c>
      <c r="E76" s="39" t="s">
        <v>650</v>
      </c>
      <c r="F76" s="39" t="s">
        <v>652</v>
      </c>
      <c r="G76" s="20" t="s">
        <v>113</v>
      </c>
      <c r="H76" s="30">
        <v>50</v>
      </c>
      <c r="I76" s="31">
        <v>471010000</v>
      </c>
      <c r="J76" s="6" t="s">
        <v>25</v>
      </c>
      <c r="K76" s="6" t="s">
        <v>604</v>
      </c>
      <c r="L76" s="20" t="s">
        <v>264</v>
      </c>
      <c r="M76" s="20"/>
      <c r="N76" s="20" t="s">
        <v>57</v>
      </c>
      <c r="O76" s="20" t="s">
        <v>606</v>
      </c>
      <c r="P76" s="20"/>
      <c r="Q76" s="44"/>
      <c r="R76" s="28"/>
      <c r="S76" s="29"/>
      <c r="T76" s="38">
        <v>1655412</v>
      </c>
      <c r="U76" s="38">
        <v>1854061.44</v>
      </c>
      <c r="V76" s="20"/>
      <c r="W76" s="6">
        <v>2015</v>
      </c>
      <c r="X76" s="20"/>
    </row>
    <row r="77" spans="1:24" ht="76.5" x14ac:dyDescent="0.2">
      <c r="A77" s="1" t="s">
        <v>726</v>
      </c>
      <c r="B77" s="2" t="s">
        <v>52</v>
      </c>
      <c r="C77" s="20" t="s">
        <v>639</v>
      </c>
      <c r="D77" s="20" t="s">
        <v>640</v>
      </c>
      <c r="E77" s="39" t="s">
        <v>653</v>
      </c>
      <c r="F77" s="39" t="s">
        <v>649</v>
      </c>
      <c r="G77" s="20" t="s">
        <v>113</v>
      </c>
      <c r="H77" s="30">
        <v>50</v>
      </c>
      <c r="I77" s="31">
        <v>471010000</v>
      </c>
      <c r="J77" s="6" t="s">
        <v>25</v>
      </c>
      <c r="K77" s="6" t="s">
        <v>604</v>
      </c>
      <c r="L77" s="20" t="s">
        <v>264</v>
      </c>
      <c r="M77" s="20"/>
      <c r="N77" s="20" t="s">
        <v>57</v>
      </c>
      <c r="O77" s="20" t="s">
        <v>606</v>
      </c>
      <c r="P77" s="20"/>
      <c r="Q77" s="44"/>
      <c r="R77" s="28"/>
      <c r="S77" s="29"/>
      <c r="T77" s="38">
        <v>1486695</v>
      </c>
      <c r="U77" s="38">
        <v>1665098.4</v>
      </c>
      <c r="V77" s="20"/>
      <c r="W77" s="6">
        <v>2015</v>
      </c>
      <c r="X77" s="20"/>
    </row>
    <row r="78" spans="1:24" ht="204" x14ac:dyDescent="0.2">
      <c r="A78" s="1" t="s">
        <v>727</v>
      </c>
      <c r="B78" s="2" t="s">
        <v>52</v>
      </c>
      <c r="C78" s="20" t="s">
        <v>639</v>
      </c>
      <c r="D78" s="20" t="s">
        <v>640</v>
      </c>
      <c r="E78" s="39" t="s">
        <v>654</v>
      </c>
      <c r="F78" s="39" t="s">
        <v>655</v>
      </c>
      <c r="G78" s="20" t="s">
        <v>113</v>
      </c>
      <c r="H78" s="30">
        <v>50</v>
      </c>
      <c r="I78" s="31">
        <v>471010000</v>
      </c>
      <c r="J78" s="6" t="s">
        <v>25</v>
      </c>
      <c r="K78" s="6" t="s">
        <v>604</v>
      </c>
      <c r="L78" s="20" t="s">
        <v>264</v>
      </c>
      <c r="M78" s="20"/>
      <c r="N78" s="20" t="s">
        <v>57</v>
      </c>
      <c r="O78" s="20" t="s">
        <v>606</v>
      </c>
      <c r="P78" s="20"/>
      <c r="Q78" s="44"/>
      <c r="R78" s="28"/>
      <c r="S78" s="29"/>
      <c r="T78" s="38">
        <v>1840224</v>
      </c>
      <c r="U78" s="38">
        <v>2061050.8799999999</v>
      </c>
      <c r="V78" s="20"/>
      <c r="W78" s="6">
        <v>2015</v>
      </c>
      <c r="X78" s="20"/>
    </row>
    <row r="79" spans="1:24" ht="165.75" x14ac:dyDescent="0.2">
      <c r="A79" s="1" t="s">
        <v>728</v>
      </c>
      <c r="B79" s="2" t="s">
        <v>52</v>
      </c>
      <c r="C79" s="20" t="s">
        <v>639</v>
      </c>
      <c r="D79" s="20" t="s">
        <v>640</v>
      </c>
      <c r="E79" s="39" t="s">
        <v>654</v>
      </c>
      <c r="F79" s="39" t="s">
        <v>656</v>
      </c>
      <c r="G79" s="20" t="s">
        <v>113</v>
      </c>
      <c r="H79" s="30">
        <v>50</v>
      </c>
      <c r="I79" s="31">
        <v>471010000</v>
      </c>
      <c r="J79" s="6" t="s">
        <v>25</v>
      </c>
      <c r="K79" s="6" t="s">
        <v>604</v>
      </c>
      <c r="L79" s="20" t="s">
        <v>264</v>
      </c>
      <c r="M79" s="20"/>
      <c r="N79" s="20" t="s">
        <v>57</v>
      </c>
      <c r="O79" s="20" t="s">
        <v>606</v>
      </c>
      <c r="P79" s="20"/>
      <c r="Q79" s="44"/>
      <c r="R79" s="28"/>
      <c r="S79" s="29"/>
      <c r="T79" s="38">
        <v>1840224</v>
      </c>
      <c r="U79" s="38">
        <v>2061050.8799999999</v>
      </c>
      <c r="V79" s="20"/>
      <c r="W79" s="6">
        <v>2015</v>
      </c>
      <c r="X79" s="20"/>
    </row>
    <row r="80" spans="1:24" ht="76.5" x14ac:dyDescent="0.2">
      <c r="A80" s="1" t="s">
        <v>729</v>
      </c>
      <c r="B80" s="2" t="s">
        <v>52</v>
      </c>
      <c r="C80" s="20" t="s">
        <v>639</v>
      </c>
      <c r="D80" s="20" t="s">
        <v>640</v>
      </c>
      <c r="E80" s="39" t="s">
        <v>654</v>
      </c>
      <c r="F80" s="39" t="s">
        <v>649</v>
      </c>
      <c r="G80" s="20" t="s">
        <v>113</v>
      </c>
      <c r="H80" s="30">
        <v>50</v>
      </c>
      <c r="I80" s="31">
        <v>471010000</v>
      </c>
      <c r="J80" s="6" t="s">
        <v>25</v>
      </c>
      <c r="K80" s="6" t="s">
        <v>604</v>
      </c>
      <c r="L80" s="20" t="s">
        <v>264</v>
      </c>
      <c r="M80" s="20"/>
      <c r="N80" s="20" t="s">
        <v>57</v>
      </c>
      <c r="O80" s="20" t="s">
        <v>606</v>
      </c>
      <c r="P80" s="20"/>
      <c r="Q80" s="44"/>
      <c r="R80" s="28"/>
      <c r="S80" s="29"/>
      <c r="T80" s="38">
        <v>1486695</v>
      </c>
      <c r="U80" s="38">
        <v>1665098.4</v>
      </c>
      <c r="V80" s="20"/>
      <c r="W80" s="6">
        <v>2015</v>
      </c>
      <c r="X80" s="20"/>
    </row>
    <row r="81" spans="1:24" ht="216.75" x14ac:dyDescent="0.2">
      <c r="A81" s="1" t="s">
        <v>730</v>
      </c>
      <c r="B81" s="2" t="s">
        <v>52</v>
      </c>
      <c r="C81" s="20" t="s">
        <v>639</v>
      </c>
      <c r="D81" s="20" t="s">
        <v>640</v>
      </c>
      <c r="E81" s="39" t="s">
        <v>657</v>
      </c>
      <c r="F81" s="39" t="s">
        <v>658</v>
      </c>
      <c r="G81" s="20" t="s">
        <v>113</v>
      </c>
      <c r="H81" s="30">
        <v>50</v>
      </c>
      <c r="I81" s="31">
        <v>471010000</v>
      </c>
      <c r="J81" s="6" t="s">
        <v>25</v>
      </c>
      <c r="K81" s="6" t="s">
        <v>604</v>
      </c>
      <c r="L81" s="20" t="s">
        <v>264</v>
      </c>
      <c r="M81" s="20"/>
      <c r="N81" s="20" t="s">
        <v>57</v>
      </c>
      <c r="O81" s="20" t="s">
        <v>606</v>
      </c>
      <c r="P81" s="20"/>
      <c r="Q81" s="44"/>
      <c r="R81" s="28"/>
      <c r="S81" s="29"/>
      <c r="T81" s="38">
        <v>1588428</v>
      </c>
      <c r="U81" s="38">
        <v>1779039.36</v>
      </c>
      <c r="V81" s="20"/>
      <c r="W81" s="6">
        <v>2015</v>
      </c>
      <c r="X81" s="20"/>
    </row>
    <row r="82" spans="1:24" ht="178.5" x14ac:dyDescent="0.2">
      <c r="A82" s="1" t="s">
        <v>731</v>
      </c>
      <c r="B82" s="2" t="s">
        <v>52</v>
      </c>
      <c r="C82" s="20" t="s">
        <v>639</v>
      </c>
      <c r="D82" s="20" t="s">
        <v>640</v>
      </c>
      <c r="E82" s="39" t="s">
        <v>657</v>
      </c>
      <c r="F82" s="39" t="s">
        <v>659</v>
      </c>
      <c r="G82" s="20" t="s">
        <v>113</v>
      </c>
      <c r="H82" s="30">
        <v>50</v>
      </c>
      <c r="I82" s="31">
        <v>471010000</v>
      </c>
      <c r="J82" s="6" t="s">
        <v>25</v>
      </c>
      <c r="K82" s="6" t="s">
        <v>604</v>
      </c>
      <c r="L82" s="20" t="s">
        <v>264</v>
      </c>
      <c r="M82" s="20"/>
      <c r="N82" s="20" t="s">
        <v>57</v>
      </c>
      <c r="O82" s="20" t="s">
        <v>606</v>
      </c>
      <c r="P82" s="20"/>
      <c r="Q82" s="44"/>
      <c r="R82" s="28"/>
      <c r="S82" s="29"/>
      <c r="T82" s="38">
        <v>1655412</v>
      </c>
      <c r="U82" s="38">
        <v>1854061.44</v>
      </c>
      <c r="V82" s="20"/>
      <c r="W82" s="6">
        <v>2015</v>
      </c>
      <c r="X82" s="20"/>
    </row>
    <row r="83" spans="1:24" ht="76.5" x14ac:dyDescent="0.2">
      <c r="A83" s="1" t="s">
        <v>732</v>
      </c>
      <c r="B83" s="2" t="s">
        <v>52</v>
      </c>
      <c r="C83" s="20" t="s">
        <v>639</v>
      </c>
      <c r="D83" s="20" t="s">
        <v>640</v>
      </c>
      <c r="E83" s="39" t="s">
        <v>657</v>
      </c>
      <c r="F83" s="39" t="s">
        <v>649</v>
      </c>
      <c r="G83" s="20" t="s">
        <v>113</v>
      </c>
      <c r="H83" s="30">
        <v>50</v>
      </c>
      <c r="I83" s="31">
        <v>471010000</v>
      </c>
      <c r="J83" s="6" t="s">
        <v>25</v>
      </c>
      <c r="K83" s="6" t="s">
        <v>604</v>
      </c>
      <c r="L83" s="20" t="s">
        <v>264</v>
      </c>
      <c r="M83" s="20"/>
      <c r="N83" s="20" t="s">
        <v>57</v>
      </c>
      <c r="O83" s="20" t="s">
        <v>606</v>
      </c>
      <c r="P83" s="20"/>
      <c r="Q83" s="44"/>
      <c r="R83" s="28"/>
      <c r="S83" s="29"/>
      <c r="T83" s="38">
        <v>1486695</v>
      </c>
      <c r="U83" s="38">
        <v>1665098.4</v>
      </c>
      <c r="V83" s="20"/>
      <c r="W83" s="6">
        <v>2015</v>
      </c>
      <c r="X83" s="20"/>
    </row>
    <row r="84" spans="1:24" ht="229.5" x14ac:dyDescent="0.2">
      <c r="A84" s="1" t="s">
        <v>733</v>
      </c>
      <c r="B84" s="2" t="s">
        <v>52</v>
      </c>
      <c r="C84" s="20" t="s">
        <v>639</v>
      </c>
      <c r="D84" s="20" t="s">
        <v>640</v>
      </c>
      <c r="E84" s="39" t="s">
        <v>660</v>
      </c>
      <c r="F84" s="39" t="s">
        <v>661</v>
      </c>
      <c r="G84" s="20" t="s">
        <v>113</v>
      </c>
      <c r="H84" s="30">
        <v>50</v>
      </c>
      <c r="I84" s="31">
        <v>471010000</v>
      </c>
      <c r="J84" s="6" t="s">
        <v>25</v>
      </c>
      <c r="K84" s="6" t="s">
        <v>604</v>
      </c>
      <c r="L84" s="20" t="s">
        <v>264</v>
      </c>
      <c r="M84" s="20"/>
      <c r="N84" s="20" t="s">
        <v>57</v>
      </c>
      <c r="O84" s="20" t="s">
        <v>606</v>
      </c>
      <c r="P84" s="20"/>
      <c r="Q84" s="44"/>
      <c r="R84" s="28"/>
      <c r="S84" s="29"/>
      <c r="T84" s="38">
        <v>1521440</v>
      </c>
      <c r="U84" s="38">
        <v>1704012.8</v>
      </c>
      <c r="V84" s="20"/>
      <c r="W84" s="6">
        <v>2015</v>
      </c>
      <c r="X84" s="20"/>
    </row>
    <row r="85" spans="1:24" ht="153" x14ac:dyDescent="0.2">
      <c r="A85" s="1" t="s">
        <v>734</v>
      </c>
      <c r="B85" s="2" t="s">
        <v>52</v>
      </c>
      <c r="C85" s="20" t="s">
        <v>639</v>
      </c>
      <c r="D85" s="20" t="s">
        <v>640</v>
      </c>
      <c r="E85" s="39" t="s">
        <v>660</v>
      </c>
      <c r="F85" s="39" t="s">
        <v>662</v>
      </c>
      <c r="G85" s="20" t="s">
        <v>113</v>
      </c>
      <c r="H85" s="30">
        <v>50</v>
      </c>
      <c r="I85" s="31">
        <v>471010000</v>
      </c>
      <c r="J85" s="6" t="s">
        <v>25</v>
      </c>
      <c r="K85" s="6" t="s">
        <v>604</v>
      </c>
      <c r="L85" s="20" t="s">
        <v>264</v>
      </c>
      <c r="M85" s="20"/>
      <c r="N85" s="20" t="s">
        <v>57</v>
      </c>
      <c r="O85" s="20" t="s">
        <v>606</v>
      </c>
      <c r="P85" s="20"/>
      <c r="Q85" s="44"/>
      <c r="R85" s="28"/>
      <c r="S85" s="29"/>
      <c r="T85" s="38">
        <v>1554932</v>
      </c>
      <c r="U85" s="38">
        <v>1741523.84</v>
      </c>
      <c r="V85" s="20"/>
      <c r="W85" s="6">
        <v>2015</v>
      </c>
      <c r="X85" s="20"/>
    </row>
    <row r="86" spans="1:24" ht="76.5" x14ac:dyDescent="0.2">
      <c r="A86" s="1" t="s">
        <v>735</v>
      </c>
      <c r="B86" s="2" t="s">
        <v>52</v>
      </c>
      <c r="C86" s="20" t="s">
        <v>639</v>
      </c>
      <c r="D86" s="20" t="s">
        <v>640</v>
      </c>
      <c r="E86" s="39" t="s">
        <v>663</v>
      </c>
      <c r="F86" s="39" t="s">
        <v>649</v>
      </c>
      <c r="G86" s="20" t="s">
        <v>113</v>
      </c>
      <c r="H86" s="30">
        <v>50</v>
      </c>
      <c r="I86" s="31">
        <v>471010000</v>
      </c>
      <c r="J86" s="6" t="s">
        <v>25</v>
      </c>
      <c r="K86" s="6" t="s">
        <v>604</v>
      </c>
      <c r="L86" s="20" t="s">
        <v>264</v>
      </c>
      <c r="M86" s="20"/>
      <c r="N86" s="6" t="s">
        <v>57</v>
      </c>
      <c r="O86" s="20" t="s">
        <v>606</v>
      </c>
      <c r="P86" s="20"/>
      <c r="Q86" s="44"/>
      <c r="R86" s="28"/>
      <c r="S86" s="29"/>
      <c r="T86" s="38">
        <v>1486695</v>
      </c>
      <c r="U86" s="38">
        <v>1665098.4</v>
      </c>
      <c r="V86" s="20"/>
      <c r="W86" s="6">
        <v>2015</v>
      </c>
      <c r="X86" s="20"/>
    </row>
    <row r="87" spans="1:24" ht="37.5" customHeight="1" x14ac:dyDescent="0.2">
      <c r="A87" s="1" t="s">
        <v>736</v>
      </c>
      <c r="B87" s="2" t="s">
        <v>52</v>
      </c>
      <c r="C87" s="20" t="s">
        <v>616</v>
      </c>
      <c r="D87" s="20" t="s">
        <v>617</v>
      </c>
      <c r="E87" s="39" t="s">
        <v>618</v>
      </c>
      <c r="F87" s="39" t="s">
        <v>619</v>
      </c>
      <c r="G87" s="20" t="s">
        <v>113</v>
      </c>
      <c r="H87" s="30">
        <v>50</v>
      </c>
      <c r="I87" s="31">
        <v>471010000</v>
      </c>
      <c r="J87" s="6" t="s">
        <v>25</v>
      </c>
      <c r="K87" s="6" t="s">
        <v>604</v>
      </c>
      <c r="L87" s="20" t="s">
        <v>264</v>
      </c>
      <c r="M87" s="20"/>
      <c r="N87" s="6" t="s">
        <v>57</v>
      </c>
      <c r="O87" s="20" t="s">
        <v>606</v>
      </c>
      <c r="P87" s="20"/>
      <c r="Q87" s="44"/>
      <c r="R87" s="28"/>
      <c r="S87" s="29"/>
      <c r="T87" s="38">
        <v>11369788</v>
      </c>
      <c r="U87" s="38">
        <v>12734162.560000001</v>
      </c>
      <c r="V87" s="20"/>
      <c r="W87" s="6">
        <v>2015</v>
      </c>
      <c r="X87" s="20"/>
    </row>
    <row r="88" spans="1:24" ht="26.25" customHeight="1" x14ac:dyDescent="0.2">
      <c r="A88" s="68" t="s">
        <v>119</v>
      </c>
      <c r="B88" s="2"/>
      <c r="C88" s="20"/>
      <c r="D88" s="20"/>
      <c r="E88" s="20"/>
      <c r="F88" s="9"/>
      <c r="G88" s="9"/>
      <c r="H88" s="9"/>
      <c r="I88" s="9"/>
      <c r="J88" s="40"/>
      <c r="K88" s="40"/>
      <c r="L88" s="40"/>
      <c r="M88" s="9"/>
      <c r="N88" s="6"/>
      <c r="O88" s="9"/>
      <c r="P88" s="9"/>
      <c r="Q88" s="36"/>
      <c r="R88" s="12"/>
      <c r="S88" s="16"/>
      <c r="T88" s="70">
        <f>SUM(T64:T87)</f>
        <v>51371168.394000001</v>
      </c>
      <c r="U88" s="70">
        <f>SUM(U64:U87)</f>
        <v>57535708.601279996</v>
      </c>
      <c r="V88" s="9"/>
      <c r="W88" s="40"/>
      <c r="X88" s="9"/>
    </row>
    <row r="89" spans="1:24" x14ac:dyDescent="0.2">
      <c r="A89" s="71" t="s">
        <v>109</v>
      </c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</row>
    <row r="90" spans="1:24" ht="63.75" x14ac:dyDescent="0.2">
      <c r="A90" s="1" t="s">
        <v>737</v>
      </c>
      <c r="B90" s="2" t="s">
        <v>52</v>
      </c>
      <c r="C90" s="20" t="s">
        <v>36</v>
      </c>
      <c r="D90" s="20" t="s">
        <v>37</v>
      </c>
      <c r="E90" s="9" t="s">
        <v>37</v>
      </c>
      <c r="F90" s="9" t="s">
        <v>37</v>
      </c>
      <c r="G90" s="9" t="s">
        <v>56</v>
      </c>
      <c r="H90" s="9">
        <v>50</v>
      </c>
      <c r="I90" s="20">
        <v>471010000</v>
      </c>
      <c r="J90" s="40" t="s">
        <v>25</v>
      </c>
      <c r="K90" s="40" t="s">
        <v>51</v>
      </c>
      <c r="L90" s="40" t="s">
        <v>25</v>
      </c>
      <c r="M90" s="9"/>
      <c r="N90" s="40" t="s">
        <v>57</v>
      </c>
      <c r="O90" s="20" t="s">
        <v>115</v>
      </c>
      <c r="P90" s="9"/>
      <c r="Q90" s="36"/>
      <c r="R90" s="12"/>
      <c r="S90" s="16"/>
      <c r="T90" s="81">
        <v>59280000</v>
      </c>
      <c r="U90" s="81">
        <f>T90*1.12</f>
        <v>66393600.000000007</v>
      </c>
      <c r="V90" s="9"/>
      <c r="W90" s="40">
        <v>2015</v>
      </c>
      <c r="X90" s="9"/>
    </row>
    <row r="91" spans="1:24" ht="63.75" x14ac:dyDescent="0.2">
      <c r="A91" s="1" t="s">
        <v>738</v>
      </c>
      <c r="B91" s="2" t="s">
        <v>52</v>
      </c>
      <c r="C91" s="20" t="s">
        <v>915</v>
      </c>
      <c r="D91" s="20" t="s">
        <v>916</v>
      </c>
      <c r="E91" s="20" t="s">
        <v>916</v>
      </c>
      <c r="F91" s="20" t="s">
        <v>38</v>
      </c>
      <c r="G91" s="9" t="s">
        <v>56</v>
      </c>
      <c r="H91" s="9">
        <v>50</v>
      </c>
      <c r="I91" s="20">
        <v>471010000</v>
      </c>
      <c r="J91" s="40" t="s">
        <v>25</v>
      </c>
      <c r="K91" s="40" t="s">
        <v>51</v>
      </c>
      <c r="L91" s="40" t="s">
        <v>25</v>
      </c>
      <c r="M91" s="9"/>
      <c r="N91" s="40" t="s">
        <v>57</v>
      </c>
      <c r="O91" s="20" t="s">
        <v>115</v>
      </c>
      <c r="P91" s="9"/>
      <c r="Q91" s="36"/>
      <c r="R91" s="12"/>
      <c r="S91" s="16"/>
      <c r="T91" s="81">
        <v>803571.42857142852</v>
      </c>
      <c r="U91" s="81">
        <f t="shared" ref="U91:U131" si="8">T91*1.12</f>
        <v>900000</v>
      </c>
      <c r="V91" s="9"/>
      <c r="W91" s="40">
        <v>2015</v>
      </c>
      <c r="X91" s="9"/>
    </row>
    <row r="92" spans="1:24" ht="63.75" x14ac:dyDescent="0.2">
      <c r="A92" s="1" t="s">
        <v>739</v>
      </c>
      <c r="B92" s="2" t="s">
        <v>52</v>
      </c>
      <c r="C92" s="20" t="s">
        <v>39</v>
      </c>
      <c r="D92" s="3" t="s">
        <v>40</v>
      </c>
      <c r="E92" s="3" t="s">
        <v>116</v>
      </c>
      <c r="F92" s="3" t="s">
        <v>116</v>
      </c>
      <c r="G92" s="82" t="s">
        <v>112</v>
      </c>
      <c r="H92" s="9">
        <v>50</v>
      </c>
      <c r="I92" s="20">
        <v>471010000</v>
      </c>
      <c r="J92" s="40" t="s">
        <v>25</v>
      </c>
      <c r="K92" s="40" t="s">
        <v>51</v>
      </c>
      <c r="L92" s="40" t="s">
        <v>25</v>
      </c>
      <c r="M92" s="9"/>
      <c r="N92" s="40" t="s">
        <v>230</v>
      </c>
      <c r="O92" s="20" t="s">
        <v>114</v>
      </c>
      <c r="P92" s="9"/>
      <c r="Q92" s="36"/>
      <c r="R92" s="12"/>
      <c r="S92" s="16"/>
      <c r="T92" s="83">
        <v>3958751.9000000004</v>
      </c>
      <c r="U92" s="83">
        <v>4433802.1280000005</v>
      </c>
      <c r="V92" s="9"/>
      <c r="W92" s="40">
        <v>2015</v>
      </c>
      <c r="X92" s="9"/>
    </row>
    <row r="93" spans="1:24" ht="63.75" x14ac:dyDescent="0.2">
      <c r="A93" s="1" t="s">
        <v>873</v>
      </c>
      <c r="B93" s="2" t="s">
        <v>52</v>
      </c>
      <c r="C93" s="20" t="s">
        <v>41</v>
      </c>
      <c r="D93" s="20" t="s">
        <v>42</v>
      </c>
      <c r="E93" s="20" t="s">
        <v>43</v>
      </c>
      <c r="F93" s="20" t="s">
        <v>43</v>
      </c>
      <c r="G93" s="82" t="s">
        <v>56</v>
      </c>
      <c r="H93" s="9">
        <v>50</v>
      </c>
      <c r="I93" s="20">
        <v>471010000</v>
      </c>
      <c r="J93" s="40" t="s">
        <v>25</v>
      </c>
      <c r="K93" s="40" t="s">
        <v>51</v>
      </c>
      <c r="L93" s="40" t="s">
        <v>25</v>
      </c>
      <c r="M93" s="9"/>
      <c r="N93" s="40" t="s">
        <v>57</v>
      </c>
      <c r="O93" s="20" t="s">
        <v>115</v>
      </c>
      <c r="P93" s="9"/>
      <c r="Q93" s="36"/>
      <c r="R93" s="12"/>
      <c r="S93" s="16"/>
      <c r="T93" s="81">
        <v>1050667.2</v>
      </c>
      <c r="U93" s="81">
        <f t="shared" si="8"/>
        <v>1176747.264</v>
      </c>
      <c r="V93" s="9"/>
      <c r="W93" s="40">
        <v>2015</v>
      </c>
      <c r="X93" s="9"/>
    </row>
    <row r="94" spans="1:24" ht="63.75" x14ac:dyDescent="0.2">
      <c r="A94" s="1" t="s">
        <v>874</v>
      </c>
      <c r="B94" s="2" t="s">
        <v>52</v>
      </c>
      <c r="C94" s="20" t="s">
        <v>41</v>
      </c>
      <c r="D94" s="20" t="s">
        <v>42</v>
      </c>
      <c r="E94" s="20" t="s">
        <v>44</v>
      </c>
      <c r="F94" s="20" t="s">
        <v>44</v>
      </c>
      <c r="G94" s="82" t="s">
        <v>56</v>
      </c>
      <c r="H94" s="9">
        <v>50</v>
      </c>
      <c r="I94" s="20">
        <v>471010000</v>
      </c>
      <c r="J94" s="40" t="s">
        <v>25</v>
      </c>
      <c r="K94" s="40" t="s">
        <v>51</v>
      </c>
      <c r="L94" s="40" t="s">
        <v>25</v>
      </c>
      <c r="M94" s="9"/>
      <c r="N94" s="40" t="s">
        <v>57</v>
      </c>
      <c r="O94" s="20" t="s">
        <v>115</v>
      </c>
      <c r="P94" s="9"/>
      <c r="Q94" s="36"/>
      <c r="R94" s="12"/>
      <c r="S94" s="16"/>
      <c r="T94" s="81">
        <v>774576</v>
      </c>
      <c r="U94" s="81">
        <f t="shared" si="8"/>
        <v>867525.12000000011</v>
      </c>
      <c r="V94" s="9"/>
      <c r="W94" s="40">
        <v>2015</v>
      </c>
      <c r="X94" s="9"/>
    </row>
    <row r="95" spans="1:24" ht="63.75" x14ac:dyDescent="0.2">
      <c r="A95" s="1" t="s">
        <v>740</v>
      </c>
      <c r="B95" s="2" t="s">
        <v>52</v>
      </c>
      <c r="C95" s="20" t="s">
        <v>41</v>
      </c>
      <c r="D95" s="20" t="s">
        <v>42</v>
      </c>
      <c r="E95" s="20" t="s">
        <v>45</v>
      </c>
      <c r="F95" s="20" t="s">
        <v>45</v>
      </c>
      <c r="G95" s="82" t="s">
        <v>56</v>
      </c>
      <c r="H95" s="9">
        <v>50</v>
      </c>
      <c r="I95" s="20">
        <v>471010000</v>
      </c>
      <c r="J95" s="40" t="s">
        <v>25</v>
      </c>
      <c r="K95" s="40" t="s">
        <v>51</v>
      </c>
      <c r="L95" s="40" t="s">
        <v>25</v>
      </c>
      <c r="M95" s="9"/>
      <c r="N95" s="40" t="s">
        <v>57</v>
      </c>
      <c r="O95" s="20" t="s">
        <v>115</v>
      </c>
      <c r="P95" s="9"/>
      <c r="Q95" s="36"/>
      <c r="R95" s="12"/>
      <c r="S95" s="16"/>
      <c r="T95" s="81">
        <v>248371.20000000001</v>
      </c>
      <c r="U95" s="81">
        <f t="shared" si="8"/>
        <v>278175.74400000006</v>
      </c>
      <c r="V95" s="9"/>
      <c r="W95" s="40">
        <v>2015</v>
      </c>
      <c r="X95" s="9"/>
    </row>
    <row r="96" spans="1:24" ht="63.75" x14ac:dyDescent="0.2">
      <c r="A96" s="1" t="s">
        <v>741</v>
      </c>
      <c r="B96" s="2" t="s">
        <v>52</v>
      </c>
      <c r="C96" s="20" t="s">
        <v>41</v>
      </c>
      <c r="D96" s="20" t="s">
        <v>42</v>
      </c>
      <c r="E96" s="20" t="s">
        <v>46</v>
      </c>
      <c r="F96" s="20" t="s">
        <v>46</v>
      </c>
      <c r="G96" s="82" t="s">
        <v>56</v>
      </c>
      <c r="H96" s="9">
        <v>50</v>
      </c>
      <c r="I96" s="20">
        <v>471010000</v>
      </c>
      <c r="J96" s="40" t="s">
        <v>25</v>
      </c>
      <c r="K96" s="40" t="s">
        <v>51</v>
      </c>
      <c r="L96" s="40" t="s">
        <v>25</v>
      </c>
      <c r="M96" s="9"/>
      <c r="N96" s="40" t="s">
        <v>57</v>
      </c>
      <c r="O96" s="20" t="s">
        <v>115</v>
      </c>
      <c r="P96" s="9"/>
      <c r="Q96" s="36"/>
      <c r="R96" s="12"/>
      <c r="S96" s="16"/>
      <c r="T96" s="81">
        <v>155619</v>
      </c>
      <c r="U96" s="81">
        <f t="shared" si="8"/>
        <v>174293.28000000003</v>
      </c>
      <c r="V96" s="9"/>
      <c r="W96" s="40">
        <v>2015</v>
      </c>
      <c r="X96" s="9"/>
    </row>
    <row r="97" spans="1:24" ht="63.75" x14ac:dyDescent="0.2">
      <c r="A97" s="1" t="s">
        <v>742</v>
      </c>
      <c r="B97" s="2" t="s">
        <v>52</v>
      </c>
      <c r="C97" s="20" t="s">
        <v>41</v>
      </c>
      <c r="D97" s="20" t="s">
        <v>42</v>
      </c>
      <c r="E97" s="20" t="s">
        <v>47</v>
      </c>
      <c r="F97" s="20" t="s">
        <v>47</v>
      </c>
      <c r="G97" s="82" t="s">
        <v>56</v>
      </c>
      <c r="H97" s="9">
        <v>50</v>
      </c>
      <c r="I97" s="20">
        <v>471010000</v>
      </c>
      <c r="J97" s="40" t="s">
        <v>25</v>
      </c>
      <c r="K97" s="40" t="s">
        <v>51</v>
      </c>
      <c r="L97" s="40" t="s">
        <v>25</v>
      </c>
      <c r="M97" s="9"/>
      <c r="N97" s="40" t="s">
        <v>57</v>
      </c>
      <c r="O97" s="20" t="s">
        <v>115</v>
      </c>
      <c r="P97" s="9"/>
      <c r="Q97" s="36"/>
      <c r="R97" s="12"/>
      <c r="S97" s="16"/>
      <c r="T97" s="81">
        <v>120542.40000000001</v>
      </c>
      <c r="U97" s="81">
        <f t="shared" si="8"/>
        <v>135007.48800000001</v>
      </c>
      <c r="V97" s="9"/>
      <c r="W97" s="40">
        <v>2015</v>
      </c>
      <c r="X97" s="9"/>
    </row>
    <row r="98" spans="1:24" ht="63.75" x14ac:dyDescent="0.2">
      <c r="A98" s="1" t="s">
        <v>743</v>
      </c>
      <c r="B98" s="2" t="s">
        <v>52</v>
      </c>
      <c r="C98" s="20" t="s">
        <v>41</v>
      </c>
      <c r="D98" s="20" t="s">
        <v>42</v>
      </c>
      <c r="E98" s="20" t="s">
        <v>48</v>
      </c>
      <c r="F98" s="20" t="s">
        <v>48</v>
      </c>
      <c r="G98" s="82" t="s">
        <v>56</v>
      </c>
      <c r="H98" s="9">
        <v>50</v>
      </c>
      <c r="I98" s="20">
        <v>471010000</v>
      </c>
      <c r="J98" s="40" t="s">
        <v>25</v>
      </c>
      <c r="K98" s="40" t="s">
        <v>51</v>
      </c>
      <c r="L98" s="40" t="s">
        <v>25</v>
      </c>
      <c r="M98" s="9"/>
      <c r="N98" s="40" t="s">
        <v>57</v>
      </c>
      <c r="O98" s="20" t="s">
        <v>115</v>
      </c>
      <c r="P98" s="9"/>
      <c r="Q98" s="36"/>
      <c r="R98" s="12"/>
      <c r="S98" s="16"/>
      <c r="T98" s="81">
        <v>86031</v>
      </c>
      <c r="U98" s="81">
        <f t="shared" si="8"/>
        <v>96354.720000000016</v>
      </c>
      <c r="V98" s="9"/>
      <c r="W98" s="40">
        <v>2015</v>
      </c>
      <c r="X98" s="9"/>
    </row>
    <row r="99" spans="1:24" ht="77.25" customHeight="1" x14ac:dyDescent="0.2">
      <c r="A99" s="1" t="s">
        <v>744</v>
      </c>
      <c r="B99" s="2" t="s">
        <v>52</v>
      </c>
      <c r="C99" s="20" t="s">
        <v>49</v>
      </c>
      <c r="D99" s="20" t="s">
        <v>50</v>
      </c>
      <c r="E99" s="20" t="s">
        <v>50</v>
      </c>
      <c r="F99" s="20" t="s">
        <v>50</v>
      </c>
      <c r="G99" s="82" t="s">
        <v>56</v>
      </c>
      <c r="H99" s="9">
        <v>50</v>
      </c>
      <c r="I99" s="20">
        <v>471010000</v>
      </c>
      <c r="J99" s="40" t="s">
        <v>25</v>
      </c>
      <c r="K99" s="40" t="s">
        <v>51</v>
      </c>
      <c r="L99" s="40" t="s">
        <v>25</v>
      </c>
      <c r="M99" s="9"/>
      <c r="N99" s="40" t="s">
        <v>57</v>
      </c>
      <c r="O99" s="20" t="s">
        <v>114</v>
      </c>
      <c r="P99" s="9"/>
      <c r="Q99" s="36"/>
      <c r="R99" s="12"/>
      <c r="S99" s="16"/>
      <c r="T99" s="83">
        <v>354436.52630000003</v>
      </c>
      <c r="U99" s="81">
        <f t="shared" si="8"/>
        <v>396968.90945600008</v>
      </c>
      <c r="V99" s="9"/>
      <c r="W99" s="40">
        <v>2015</v>
      </c>
      <c r="X99" s="9"/>
    </row>
    <row r="100" spans="1:24" ht="77.25" customHeight="1" x14ac:dyDescent="0.2">
      <c r="A100" s="1" t="s">
        <v>745</v>
      </c>
      <c r="B100" s="2" t="s">
        <v>52</v>
      </c>
      <c r="C100" s="21" t="s">
        <v>228</v>
      </c>
      <c r="D100" s="73" t="s">
        <v>229</v>
      </c>
      <c r="E100" s="19" t="s">
        <v>876</v>
      </c>
      <c r="F100" s="73" t="s">
        <v>877</v>
      </c>
      <c r="G100" s="73" t="s">
        <v>113</v>
      </c>
      <c r="H100" s="9">
        <v>50</v>
      </c>
      <c r="I100" s="20">
        <v>471010000</v>
      </c>
      <c r="J100" s="72" t="s">
        <v>25</v>
      </c>
      <c r="K100" s="73" t="s">
        <v>868</v>
      </c>
      <c r="L100" s="88" t="s">
        <v>227</v>
      </c>
      <c r="M100" s="73"/>
      <c r="N100" s="40" t="s">
        <v>57</v>
      </c>
      <c r="O100" s="20" t="s">
        <v>115</v>
      </c>
      <c r="P100" s="9"/>
      <c r="Q100" s="36"/>
      <c r="R100" s="12"/>
      <c r="S100" s="16"/>
      <c r="T100" s="16">
        <v>577105246.60000014</v>
      </c>
      <c r="U100" s="81">
        <f t="shared" si="8"/>
        <v>646357876.19200027</v>
      </c>
      <c r="V100" s="9"/>
      <c r="W100" s="40">
        <v>2015</v>
      </c>
      <c r="X100" s="9"/>
    </row>
    <row r="101" spans="1:24" ht="89.25" x14ac:dyDescent="0.2">
      <c r="A101" s="1" t="s">
        <v>746</v>
      </c>
      <c r="B101" s="2" t="s">
        <v>52</v>
      </c>
      <c r="C101" s="19" t="s">
        <v>231</v>
      </c>
      <c r="D101" s="3" t="s">
        <v>232</v>
      </c>
      <c r="E101" s="19" t="s">
        <v>233</v>
      </c>
      <c r="F101" s="19" t="s">
        <v>878</v>
      </c>
      <c r="G101" s="73" t="s">
        <v>113</v>
      </c>
      <c r="H101" s="9">
        <v>50</v>
      </c>
      <c r="I101" s="20">
        <v>471010000</v>
      </c>
      <c r="J101" s="72" t="s">
        <v>25</v>
      </c>
      <c r="K101" s="73" t="s">
        <v>868</v>
      </c>
      <c r="L101" s="88" t="s">
        <v>879</v>
      </c>
      <c r="M101" s="73"/>
      <c r="N101" s="40" t="s">
        <v>57</v>
      </c>
      <c r="O101" s="20" t="s">
        <v>115</v>
      </c>
      <c r="P101" s="9"/>
      <c r="Q101" s="81"/>
      <c r="R101" s="81"/>
      <c r="S101" s="16"/>
      <c r="T101" s="81">
        <v>33431080</v>
      </c>
      <c r="U101" s="81">
        <f t="shared" si="8"/>
        <v>37442809.600000001</v>
      </c>
      <c r="V101" s="9"/>
      <c r="W101" s="40">
        <v>2015</v>
      </c>
      <c r="X101" s="9"/>
    </row>
    <row r="102" spans="1:24" ht="89.25" x14ac:dyDescent="0.2">
      <c r="A102" s="1" t="s">
        <v>747</v>
      </c>
      <c r="B102" s="2" t="s">
        <v>52</v>
      </c>
      <c r="C102" s="19" t="s">
        <v>234</v>
      </c>
      <c r="D102" s="73" t="s">
        <v>235</v>
      </c>
      <c r="E102" s="19" t="s">
        <v>236</v>
      </c>
      <c r="F102" s="19" t="s">
        <v>880</v>
      </c>
      <c r="G102" s="73" t="s">
        <v>113</v>
      </c>
      <c r="H102" s="9">
        <v>50</v>
      </c>
      <c r="I102" s="20">
        <v>471010000</v>
      </c>
      <c r="J102" s="72" t="s">
        <v>25</v>
      </c>
      <c r="K102" s="73" t="s">
        <v>868</v>
      </c>
      <c r="L102" s="88" t="s">
        <v>881</v>
      </c>
      <c r="M102" s="73"/>
      <c r="N102" s="40" t="s">
        <v>57</v>
      </c>
      <c r="O102" s="20" t="s">
        <v>115</v>
      </c>
      <c r="P102" s="9"/>
      <c r="Q102" s="81"/>
      <c r="R102" s="81"/>
      <c r="S102" s="16"/>
      <c r="T102" s="81">
        <v>62683275</v>
      </c>
      <c r="U102" s="81">
        <f t="shared" si="8"/>
        <v>70205268</v>
      </c>
      <c r="V102" s="9"/>
      <c r="W102" s="40">
        <v>2015</v>
      </c>
      <c r="X102" s="9"/>
    </row>
    <row r="103" spans="1:24" ht="76.5" x14ac:dyDescent="0.2">
      <c r="A103" s="1" t="s">
        <v>748</v>
      </c>
      <c r="B103" s="2" t="s">
        <v>52</v>
      </c>
      <c r="C103" s="21" t="s">
        <v>902</v>
      </c>
      <c r="D103" s="73" t="s">
        <v>901</v>
      </c>
      <c r="E103" s="19" t="s">
        <v>901</v>
      </c>
      <c r="F103" s="19" t="s">
        <v>237</v>
      </c>
      <c r="G103" s="73" t="s">
        <v>56</v>
      </c>
      <c r="H103" s="9">
        <v>50</v>
      </c>
      <c r="I103" s="20">
        <v>471010000</v>
      </c>
      <c r="J103" s="72" t="s">
        <v>25</v>
      </c>
      <c r="K103" s="73" t="s">
        <v>226</v>
      </c>
      <c r="L103" s="88" t="s">
        <v>871</v>
      </c>
      <c r="M103" s="73"/>
      <c r="N103" s="40" t="s">
        <v>57</v>
      </c>
      <c r="O103" s="20" t="s">
        <v>115</v>
      </c>
      <c r="P103" s="9"/>
      <c r="Q103" s="36"/>
      <c r="R103" s="12"/>
      <c r="S103" s="16"/>
      <c r="T103" s="81">
        <v>18711839</v>
      </c>
      <c r="U103" s="81">
        <f t="shared" si="8"/>
        <v>20957259.680000003</v>
      </c>
      <c r="V103" s="9"/>
      <c r="W103" s="40">
        <v>2015</v>
      </c>
      <c r="X103" s="9"/>
    </row>
    <row r="104" spans="1:24" ht="76.5" x14ac:dyDescent="0.2">
      <c r="A104" s="1" t="s">
        <v>749</v>
      </c>
      <c r="B104" s="2" t="s">
        <v>52</v>
      </c>
      <c r="C104" s="21" t="s">
        <v>902</v>
      </c>
      <c r="D104" s="73" t="s">
        <v>901</v>
      </c>
      <c r="E104" s="19" t="s">
        <v>901</v>
      </c>
      <c r="F104" s="19" t="s">
        <v>238</v>
      </c>
      <c r="G104" s="73" t="s">
        <v>56</v>
      </c>
      <c r="H104" s="9">
        <v>50</v>
      </c>
      <c r="I104" s="20">
        <v>471010000</v>
      </c>
      <c r="J104" s="72" t="s">
        <v>25</v>
      </c>
      <c r="K104" s="73" t="s">
        <v>226</v>
      </c>
      <c r="L104" s="88" t="s">
        <v>871</v>
      </c>
      <c r="M104" s="73"/>
      <c r="N104" s="40" t="s">
        <v>57</v>
      </c>
      <c r="O104" s="20" t="s">
        <v>115</v>
      </c>
      <c r="P104" s="9"/>
      <c r="Q104" s="36"/>
      <c r="R104" s="12"/>
      <c r="S104" s="16"/>
      <c r="T104" s="81">
        <v>13653200</v>
      </c>
      <c r="U104" s="81">
        <f t="shared" si="8"/>
        <v>15291584.000000002</v>
      </c>
      <c r="V104" s="9"/>
      <c r="W104" s="40">
        <v>2015</v>
      </c>
      <c r="X104" s="9"/>
    </row>
    <row r="105" spans="1:24" ht="76.5" x14ac:dyDescent="0.2">
      <c r="A105" s="1" t="s">
        <v>750</v>
      </c>
      <c r="B105" s="2" t="s">
        <v>52</v>
      </c>
      <c r="C105" s="21" t="s">
        <v>902</v>
      </c>
      <c r="D105" s="73" t="s">
        <v>901</v>
      </c>
      <c r="E105" s="19" t="s">
        <v>901</v>
      </c>
      <c r="F105" s="19" t="s">
        <v>239</v>
      </c>
      <c r="G105" s="73" t="s">
        <v>56</v>
      </c>
      <c r="H105" s="9">
        <v>50</v>
      </c>
      <c r="I105" s="20">
        <v>471010000</v>
      </c>
      <c r="J105" s="72" t="s">
        <v>25</v>
      </c>
      <c r="K105" s="73" t="s">
        <v>226</v>
      </c>
      <c r="L105" s="88" t="s">
        <v>870</v>
      </c>
      <c r="M105" s="73"/>
      <c r="N105" s="40" t="s">
        <v>57</v>
      </c>
      <c r="O105" s="20" t="s">
        <v>115</v>
      </c>
      <c r="P105" s="9"/>
      <c r="Q105" s="36"/>
      <c r="R105" s="12"/>
      <c r="S105" s="16"/>
      <c r="T105" s="81">
        <v>15836000</v>
      </c>
      <c r="U105" s="81">
        <f t="shared" si="8"/>
        <v>17736320</v>
      </c>
      <c r="V105" s="9"/>
      <c r="W105" s="40">
        <v>2015</v>
      </c>
      <c r="X105" s="9"/>
    </row>
    <row r="106" spans="1:24" ht="76.5" x14ac:dyDescent="0.2">
      <c r="A106" s="1" t="s">
        <v>751</v>
      </c>
      <c r="B106" s="2" t="s">
        <v>52</v>
      </c>
      <c r="C106" s="21" t="s">
        <v>240</v>
      </c>
      <c r="D106" s="19" t="s">
        <v>241</v>
      </c>
      <c r="E106" s="19" t="s">
        <v>241</v>
      </c>
      <c r="F106" s="19" t="s">
        <v>242</v>
      </c>
      <c r="G106" s="73" t="s">
        <v>112</v>
      </c>
      <c r="H106" s="9">
        <v>50</v>
      </c>
      <c r="I106" s="20">
        <v>471010000</v>
      </c>
      <c r="J106" s="72" t="s">
        <v>25</v>
      </c>
      <c r="K106" s="73" t="s">
        <v>868</v>
      </c>
      <c r="L106" s="88" t="s">
        <v>871</v>
      </c>
      <c r="M106" s="73"/>
      <c r="N106" s="40" t="s">
        <v>57</v>
      </c>
      <c r="O106" s="20" t="s">
        <v>115</v>
      </c>
      <c r="P106" s="9"/>
      <c r="Q106" s="36"/>
      <c r="R106" s="12"/>
      <c r="S106" s="16"/>
      <c r="T106" s="81">
        <v>1567896</v>
      </c>
      <c r="U106" s="81">
        <f t="shared" si="8"/>
        <v>1756043.5200000003</v>
      </c>
      <c r="V106" s="9"/>
      <c r="W106" s="40">
        <v>2015</v>
      </c>
      <c r="X106" s="9"/>
    </row>
    <row r="107" spans="1:24" ht="76.5" x14ac:dyDescent="0.2">
      <c r="A107" s="1" t="s">
        <v>752</v>
      </c>
      <c r="B107" s="2" t="s">
        <v>52</v>
      </c>
      <c r="C107" s="21" t="s">
        <v>243</v>
      </c>
      <c r="D107" s="19" t="s">
        <v>244</v>
      </c>
      <c r="E107" s="19" t="s">
        <v>245</v>
      </c>
      <c r="F107" s="19" t="s">
        <v>245</v>
      </c>
      <c r="G107" s="73" t="s">
        <v>112</v>
      </c>
      <c r="H107" s="9">
        <v>50</v>
      </c>
      <c r="I107" s="20">
        <v>471010000</v>
      </c>
      <c r="J107" s="72" t="s">
        <v>25</v>
      </c>
      <c r="K107" s="73" t="s">
        <v>868</v>
      </c>
      <c r="L107" s="88" t="s">
        <v>869</v>
      </c>
      <c r="M107" s="73"/>
      <c r="N107" s="40" t="s">
        <v>57</v>
      </c>
      <c r="O107" s="20" t="s">
        <v>115</v>
      </c>
      <c r="P107" s="9"/>
      <c r="Q107" s="36"/>
      <c r="R107" s="12"/>
      <c r="S107" s="16"/>
      <c r="T107" s="81">
        <v>584116</v>
      </c>
      <c r="U107" s="81">
        <f t="shared" si="8"/>
        <v>654209.92000000004</v>
      </c>
      <c r="V107" s="9"/>
      <c r="W107" s="40">
        <v>2015</v>
      </c>
      <c r="X107" s="9"/>
    </row>
    <row r="108" spans="1:24" ht="76.5" x14ac:dyDescent="0.2">
      <c r="A108" s="1" t="s">
        <v>753</v>
      </c>
      <c r="B108" s="2" t="s">
        <v>52</v>
      </c>
      <c r="C108" s="21" t="s">
        <v>240</v>
      </c>
      <c r="D108" s="19" t="s">
        <v>241</v>
      </c>
      <c r="E108" s="19" t="s">
        <v>246</v>
      </c>
      <c r="F108" s="19" t="s">
        <v>246</v>
      </c>
      <c r="G108" s="73" t="s">
        <v>112</v>
      </c>
      <c r="H108" s="9">
        <v>50</v>
      </c>
      <c r="I108" s="20">
        <v>471010000</v>
      </c>
      <c r="J108" s="72" t="s">
        <v>25</v>
      </c>
      <c r="K108" s="73" t="s">
        <v>868</v>
      </c>
      <c r="L108" s="88" t="s">
        <v>871</v>
      </c>
      <c r="M108" s="73"/>
      <c r="N108" s="40" t="s">
        <v>57</v>
      </c>
      <c r="O108" s="20" t="s">
        <v>115</v>
      </c>
      <c r="P108" s="9"/>
      <c r="Q108" s="36"/>
      <c r="R108" s="12"/>
      <c r="S108" s="16"/>
      <c r="T108" s="81">
        <v>1752352</v>
      </c>
      <c r="U108" s="81">
        <f t="shared" si="8"/>
        <v>1962634.2400000002</v>
      </c>
      <c r="V108" s="9"/>
      <c r="W108" s="40">
        <v>2015</v>
      </c>
      <c r="X108" s="9"/>
    </row>
    <row r="109" spans="1:24" ht="76.5" x14ac:dyDescent="0.2">
      <c r="A109" s="1" t="s">
        <v>754</v>
      </c>
      <c r="B109" s="2" t="s">
        <v>52</v>
      </c>
      <c r="C109" s="21" t="s">
        <v>240</v>
      </c>
      <c r="D109" s="19" t="s">
        <v>241</v>
      </c>
      <c r="E109" s="19" t="s">
        <v>247</v>
      </c>
      <c r="F109" s="19" t="s">
        <v>247</v>
      </c>
      <c r="G109" s="73" t="s">
        <v>112</v>
      </c>
      <c r="H109" s="9">
        <v>50</v>
      </c>
      <c r="I109" s="20">
        <v>471010000</v>
      </c>
      <c r="J109" s="72" t="s">
        <v>25</v>
      </c>
      <c r="K109" s="73" t="s">
        <v>868</v>
      </c>
      <c r="L109" s="88" t="s">
        <v>871</v>
      </c>
      <c r="M109" s="73"/>
      <c r="N109" s="40" t="s">
        <v>57</v>
      </c>
      <c r="O109" s="20" t="s">
        <v>115</v>
      </c>
      <c r="P109" s="9"/>
      <c r="Q109" s="36"/>
      <c r="R109" s="12"/>
      <c r="S109" s="16"/>
      <c r="T109" s="81">
        <v>1245087</v>
      </c>
      <c r="U109" s="81">
        <f t="shared" si="8"/>
        <v>1394497.4400000002</v>
      </c>
      <c r="V109" s="9"/>
      <c r="W109" s="40">
        <v>2015</v>
      </c>
      <c r="X109" s="9"/>
    </row>
    <row r="110" spans="1:24" ht="76.5" x14ac:dyDescent="0.2">
      <c r="A110" s="1" t="s">
        <v>755</v>
      </c>
      <c r="B110" s="2" t="s">
        <v>52</v>
      </c>
      <c r="C110" s="21" t="s">
        <v>240</v>
      </c>
      <c r="D110" s="19" t="s">
        <v>241</v>
      </c>
      <c r="E110" s="19" t="s">
        <v>248</v>
      </c>
      <c r="F110" s="19" t="s">
        <v>248</v>
      </c>
      <c r="G110" s="73" t="s">
        <v>112</v>
      </c>
      <c r="H110" s="9">
        <v>50</v>
      </c>
      <c r="I110" s="20">
        <v>471010000</v>
      </c>
      <c r="J110" s="72" t="s">
        <v>25</v>
      </c>
      <c r="K110" s="73" t="s">
        <v>868</v>
      </c>
      <c r="L110" s="88" t="s">
        <v>871</v>
      </c>
      <c r="M110" s="73"/>
      <c r="N110" s="40" t="s">
        <v>57</v>
      </c>
      <c r="O110" s="20" t="s">
        <v>115</v>
      </c>
      <c r="P110" s="9"/>
      <c r="Q110" s="36"/>
      <c r="R110" s="12"/>
      <c r="S110" s="16"/>
      <c r="T110" s="81">
        <v>1140000</v>
      </c>
      <c r="U110" s="81">
        <f t="shared" si="8"/>
        <v>1276800.0000000002</v>
      </c>
      <c r="V110" s="9"/>
      <c r="W110" s="40">
        <v>2015</v>
      </c>
      <c r="X110" s="9"/>
    </row>
    <row r="111" spans="1:24" ht="76.5" x14ac:dyDescent="0.2">
      <c r="A111" s="1" t="s">
        <v>756</v>
      </c>
      <c r="B111" s="2" t="s">
        <v>52</v>
      </c>
      <c r="C111" s="21" t="s">
        <v>240</v>
      </c>
      <c r="D111" s="19" t="s">
        <v>241</v>
      </c>
      <c r="E111" s="19" t="s">
        <v>249</v>
      </c>
      <c r="F111" s="19" t="s">
        <v>249</v>
      </c>
      <c r="G111" s="73" t="s">
        <v>112</v>
      </c>
      <c r="H111" s="9">
        <v>50</v>
      </c>
      <c r="I111" s="20">
        <v>471010000</v>
      </c>
      <c r="J111" s="72" t="s">
        <v>25</v>
      </c>
      <c r="K111" s="73" t="s">
        <v>868</v>
      </c>
      <c r="L111" s="88" t="s">
        <v>872</v>
      </c>
      <c r="M111" s="73"/>
      <c r="N111" s="40" t="s">
        <v>57</v>
      </c>
      <c r="O111" s="20" t="s">
        <v>115</v>
      </c>
      <c r="P111" s="9"/>
      <c r="Q111" s="36"/>
      <c r="R111" s="12"/>
      <c r="S111" s="16"/>
      <c r="T111" s="81">
        <v>817788</v>
      </c>
      <c r="U111" s="81">
        <f t="shared" si="8"/>
        <v>915922.56</v>
      </c>
      <c r="V111" s="9"/>
      <c r="W111" s="40">
        <v>2015</v>
      </c>
      <c r="X111" s="9"/>
    </row>
    <row r="112" spans="1:24" ht="76.5" x14ac:dyDescent="0.2">
      <c r="A112" s="1" t="s">
        <v>757</v>
      </c>
      <c r="B112" s="2" t="s">
        <v>52</v>
      </c>
      <c r="C112" s="21" t="s">
        <v>240</v>
      </c>
      <c r="D112" s="19" t="s">
        <v>241</v>
      </c>
      <c r="E112" s="19" t="s">
        <v>250</v>
      </c>
      <c r="F112" s="19" t="s">
        <v>250</v>
      </c>
      <c r="G112" s="73" t="s">
        <v>112</v>
      </c>
      <c r="H112" s="9">
        <v>50</v>
      </c>
      <c r="I112" s="20">
        <v>471010000</v>
      </c>
      <c r="J112" s="72" t="s">
        <v>25</v>
      </c>
      <c r="K112" s="73" t="s">
        <v>868</v>
      </c>
      <c r="L112" s="88" t="s">
        <v>872</v>
      </c>
      <c r="M112" s="73"/>
      <c r="N112" s="40" t="s">
        <v>57</v>
      </c>
      <c r="O112" s="20" t="s">
        <v>115</v>
      </c>
      <c r="P112" s="9"/>
      <c r="Q112" s="36"/>
      <c r="R112" s="12"/>
      <c r="S112" s="16"/>
      <c r="T112" s="81">
        <v>316664</v>
      </c>
      <c r="U112" s="81">
        <f t="shared" si="8"/>
        <v>354663.68000000005</v>
      </c>
      <c r="V112" s="9"/>
      <c r="W112" s="40">
        <v>2015</v>
      </c>
      <c r="X112" s="9"/>
    </row>
    <row r="113" spans="1:24" s="86" customFormat="1" ht="53.25" customHeight="1" x14ac:dyDescent="0.2">
      <c r="A113" s="1" t="s">
        <v>758</v>
      </c>
      <c r="B113" s="2" t="s">
        <v>52</v>
      </c>
      <c r="C113" s="21" t="s">
        <v>243</v>
      </c>
      <c r="D113" s="19" t="s">
        <v>244</v>
      </c>
      <c r="E113" s="19" t="s">
        <v>251</v>
      </c>
      <c r="F113" s="19" t="s">
        <v>251</v>
      </c>
      <c r="G113" s="73" t="s">
        <v>112</v>
      </c>
      <c r="H113" s="9">
        <v>50</v>
      </c>
      <c r="I113" s="20">
        <v>471010000</v>
      </c>
      <c r="J113" s="72" t="s">
        <v>25</v>
      </c>
      <c r="K113" s="73" t="s">
        <v>868</v>
      </c>
      <c r="L113" s="88" t="s">
        <v>872</v>
      </c>
      <c r="M113" s="73"/>
      <c r="N113" s="40" t="s">
        <v>57</v>
      </c>
      <c r="O113" s="20" t="s">
        <v>115</v>
      </c>
      <c r="P113" s="9"/>
      <c r="Q113" s="36"/>
      <c r="R113" s="12"/>
      <c r="S113" s="16"/>
      <c r="T113" s="81">
        <v>913996</v>
      </c>
      <c r="U113" s="81">
        <f t="shared" si="8"/>
        <v>1023675.5200000001</v>
      </c>
      <c r="V113" s="9"/>
      <c r="W113" s="40">
        <v>2015</v>
      </c>
      <c r="X113" s="9"/>
    </row>
    <row r="114" spans="1:24" ht="53.25" customHeight="1" x14ac:dyDescent="0.2">
      <c r="A114" s="1" t="s">
        <v>759</v>
      </c>
      <c r="B114" s="2" t="s">
        <v>52</v>
      </c>
      <c r="C114" s="21" t="s">
        <v>240</v>
      </c>
      <c r="D114" s="19" t="s">
        <v>241</v>
      </c>
      <c r="E114" s="19" t="s">
        <v>252</v>
      </c>
      <c r="F114" s="19" t="s">
        <v>252</v>
      </c>
      <c r="G114" s="73" t="s">
        <v>112</v>
      </c>
      <c r="H114" s="9">
        <v>50</v>
      </c>
      <c r="I114" s="20">
        <v>471010000</v>
      </c>
      <c r="J114" s="72" t="s">
        <v>25</v>
      </c>
      <c r="K114" s="73" t="s">
        <v>868</v>
      </c>
      <c r="L114" s="88" t="s">
        <v>872</v>
      </c>
      <c r="M114" s="73"/>
      <c r="N114" s="40" t="s">
        <v>57</v>
      </c>
      <c r="O114" s="20" t="s">
        <v>115</v>
      </c>
      <c r="P114" s="20"/>
      <c r="Q114" s="44"/>
      <c r="R114" s="84"/>
      <c r="S114" s="85"/>
      <c r="T114" s="8">
        <v>649413</v>
      </c>
      <c r="U114" s="81">
        <f t="shared" si="8"/>
        <v>727342.56</v>
      </c>
      <c r="V114" s="20"/>
      <c r="W114" s="40">
        <v>2015</v>
      </c>
      <c r="X114" s="20"/>
    </row>
    <row r="115" spans="1:24" ht="53.25" customHeight="1" x14ac:dyDescent="0.2">
      <c r="A115" s="1" t="s">
        <v>760</v>
      </c>
      <c r="B115" s="2" t="s">
        <v>52</v>
      </c>
      <c r="C115" s="21" t="s">
        <v>240</v>
      </c>
      <c r="D115" s="19" t="s">
        <v>241</v>
      </c>
      <c r="E115" s="19" t="s">
        <v>253</v>
      </c>
      <c r="F115" s="19" t="s">
        <v>253</v>
      </c>
      <c r="G115" s="73" t="s">
        <v>112</v>
      </c>
      <c r="H115" s="9">
        <v>50</v>
      </c>
      <c r="I115" s="20">
        <v>471010000</v>
      </c>
      <c r="J115" s="72" t="s">
        <v>25</v>
      </c>
      <c r="K115" s="73" t="s">
        <v>868</v>
      </c>
      <c r="L115" s="88" t="s">
        <v>872</v>
      </c>
      <c r="M115" s="73"/>
      <c r="N115" s="40" t="s">
        <v>57</v>
      </c>
      <c r="O115" s="20" t="s">
        <v>115</v>
      </c>
      <c r="P115" s="57"/>
      <c r="Q115" s="57"/>
      <c r="R115" s="57"/>
      <c r="S115" s="57"/>
      <c r="T115" s="87">
        <v>840000</v>
      </c>
      <c r="U115" s="81">
        <f t="shared" si="8"/>
        <v>940800.00000000012</v>
      </c>
      <c r="V115" s="57"/>
      <c r="W115" s="40">
        <v>2015</v>
      </c>
      <c r="X115" s="57"/>
    </row>
    <row r="116" spans="1:24" ht="53.25" customHeight="1" x14ac:dyDescent="0.2">
      <c r="A116" s="1" t="s">
        <v>761</v>
      </c>
      <c r="B116" s="2" t="s">
        <v>52</v>
      </c>
      <c r="C116" s="21" t="s">
        <v>254</v>
      </c>
      <c r="D116" s="19" t="s">
        <v>255</v>
      </c>
      <c r="E116" s="19" t="s">
        <v>256</v>
      </c>
      <c r="F116" s="19" t="s">
        <v>256</v>
      </c>
      <c r="G116" s="73" t="s">
        <v>113</v>
      </c>
      <c r="H116" s="9">
        <v>50</v>
      </c>
      <c r="I116" s="20">
        <v>471010000</v>
      </c>
      <c r="J116" s="72" t="s">
        <v>25</v>
      </c>
      <c r="K116" s="73" t="s">
        <v>226</v>
      </c>
      <c r="L116" s="88" t="s">
        <v>110</v>
      </c>
      <c r="M116" s="73"/>
      <c r="N116" s="40" t="s">
        <v>57</v>
      </c>
      <c r="O116" s="20" t="s">
        <v>115</v>
      </c>
      <c r="P116" s="57"/>
      <c r="Q116" s="57"/>
      <c r="R116" s="57"/>
      <c r="S116" s="57"/>
      <c r="T116" s="87">
        <v>10200000</v>
      </c>
      <c r="U116" s="81">
        <f t="shared" si="8"/>
        <v>11424000.000000002</v>
      </c>
      <c r="V116" s="57"/>
      <c r="W116" s="40">
        <v>2015</v>
      </c>
      <c r="X116" s="57"/>
    </row>
    <row r="117" spans="1:24" ht="53.25" customHeight="1" x14ac:dyDescent="0.2">
      <c r="A117" s="1" t="s">
        <v>762</v>
      </c>
      <c r="B117" s="2" t="s">
        <v>52</v>
      </c>
      <c r="C117" s="19" t="s">
        <v>257</v>
      </c>
      <c r="D117" s="19" t="s">
        <v>258</v>
      </c>
      <c r="E117" s="19" t="s">
        <v>259</v>
      </c>
      <c r="F117" s="19" t="s">
        <v>259</v>
      </c>
      <c r="G117" s="73" t="s">
        <v>112</v>
      </c>
      <c r="H117" s="9">
        <v>50</v>
      </c>
      <c r="I117" s="20">
        <v>471010000</v>
      </c>
      <c r="J117" s="72" t="s">
        <v>25</v>
      </c>
      <c r="K117" s="73" t="s">
        <v>226</v>
      </c>
      <c r="L117" s="88" t="s">
        <v>110</v>
      </c>
      <c r="M117" s="73"/>
      <c r="N117" s="40" t="s">
        <v>57</v>
      </c>
      <c r="O117" s="20" t="s">
        <v>115</v>
      </c>
      <c r="P117" s="57"/>
      <c r="Q117" s="57"/>
      <c r="R117" s="57"/>
      <c r="S117" s="57"/>
      <c r="T117" s="87">
        <v>5304000</v>
      </c>
      <c r="U117" s="81">
        <f t="shared" si="8"/>
        <v>5940480.0000000009</v>
      </c>
      <c r="V117" s="57"/>
      <c r="W117" s="40">
        <v>2015</v>
      </c>
      <c r="X117" s="57"/>
    </row>
    <row r="118" spans="1:24" ht="53.25" customHeight="1" x14ac:dyDescent="0.2">
      <c r="A118" s="1" t="s">
        <v>763</v>
      </c>
      <c r="B118" s="2" t="s">
        <v>52</v>
      </c>
      <c r="C118" s="19" t="s">
        <v>260</v>
      </c>
      <c r="D118" s="19" t="s">
        <v>261</v>
      </c>
      <c r="E118" s="19" t="s">
        <v>261</v>
      </c>
      <c r="F118" s="19" t="s">
        <v>262</v>
      </c>
      <c r="G118" s="40" t="s">
        <v>113</v>
      </c>
      <c r="H118" s="40">
        <v>70</v>
      </c>
      <c r="I118" s="40">
        <v>471010000</v>
      </c>
      <c r="J118" s="72" t="s">
        <v>25</v>
      </c>
      <c r="K118" s="5" t="s">
        <v>263</v>
      </c>
      <c r="L118" s="20" t="s">
        <v>884</v>
      </c>
      <c r="M118" s="6"/>
      <c r="N118" s="40" t="s">
        <v>57</v>
      </c>
      <c r="O118" s="41" t="s">
        <v>114</v>
      </c>
      <c r="P118" s="57"/>
      <c r="Q118" s="57"/>
      <c r="R118" s="57"/>
      <c r="S118" s="57"/>
      <c r="T118" s="32">
        <v>17520000</v>
      </c>
      <c r="U118" s="81">
        <f t="shared" si="8"/>
        <v>19622400.000000004</v>
      </c>
      <c r="V118" s="57"/>
      <c r="W118" s="40">
        <v>2015</v>
      </c>
      <c r="X118" s="57"/>
    </row>
    <row r="119" spans="1:24" ht="53.25" customHeight="1" x14ac:dyDescent="0.2">
      <c r="A119" s="1" t="s">
        <v>764</v>
      </c>
      <c r="B119" s="2" t="s">
        <v>52</v>
      </c>
      <c r="C119" s="19" t="s">
        <v>265</v>
      </c>
      <c r="D119" s="19" t="s">
        <v>266</v>
      </c>
      <c r="E119" s="19" t="s">
        <v>267</v>
      </c>
      <c r="F119" s="65" t="s">
        <v>268</v>
      </c>
      <c r="G119" s="40" t="s">
        <v>113</v>
      </c>
      <c r="H119" s="40">
        <v>70</v>
      </c>
      <c r="I119" s="40">
        <v>471010000</v>
      </c>
      <c r="J119" s="72" t="s">
        <v>25</v>
      </c>
      <c r="K119" s="40" t="s">
        <v>269</v>
      </c>
      <c r="L119" s="41" t="s">
        <v>270</v>
      </c>
      <c r="M119" s="40"/>
      <c r="N119" s="40" t="s">
        <v>271</v>
      </c>
      <c r="O119" s="41" t="s">
        <v>272</v>
      </c>
      <c r="P119" s="19"/>
      <c r="Q119" s="19"/>
      <c r="R119" s="89"/>
      <c r="S119" s="136"/>
      <c r="T119" s="89">
        <v>68346396</v>
      </c>
      <c r="U119" s="8">
        <f t="shared" si="8"/>
        <v>76547963.520000011</v>
      </c>
      <c r="V119" s="19"/>
      <c r="W119" s="40">
        <v>2015</v>
      </c>
      <c r="X119" s="57"/>
    </row>
    <row r="120" spans="1:24" ht="66" customHeight="1" x14ac:dyDescent="0.2">
      <c r="A120" s="1" t="s">
        <v>765</v>
      </c>
      <c r="B120" s="2" t="s">
        <v>52</v>
      </c>
      <c r="C120" s="19" t="s">
        <v>265</v>
      </c>
      <c r="D120" s="19" t="s">
        <v>266</v>
      </c>
      <c r="E120" s="19" t="s">
        <v>267</v>
      </c>
      <c r="F120" s="65" t="s">
        <v>273</v>
      </c>
      <c r="G120" s="40" t="s">
        <v>113</v>
      </c>
      <c r="H120" s="40">
        <v>70</v>
      </c>
      <c r="I120" s="40">
        <v>471010000</v>
      </c>
      <c r="J120" s="72" t="s">
        <v>25</v>
      </c>
      <c r="K120" s="40" t="s">
        <v>269</v>
      </c>
      <c r="L120" s="41" t="s">
        <v>274</v>
      </c>
      <c r="M120" s="40"/>
      <c r="N120" s="40" t="s">
        <v>271</v>
      </c>
      <c r="O120" s="41" t="s">
        <v>272</v>
      </c>
      <c r="P120" s="19"/>
      <c r="Q120" s="19"/>
      <c r="R120" s="91"/>
      <c r="S120" s="90"/>
      <c r="T120" s="89">
        <v>45564264</v>
      </c>
      <c r="U120" s="8">
        <f t="shared" si="8"/>
        <v>51031975.680000007</v>
      </c>
      <c r="V120" s="19"/>
      <c r="W120" s="40">
        <v>2015</v>
      </c>
      <c r="X120" s="57"/>
    </row>
    <row r="121" spans="1:24" ht="53.25" customHeight="1" x14ac:dyDescent="0.2">
      <c r="A121" s="1" t="s">
        <v>766</v>
      </c>
      <c r="B121" s="2" t="s">
        <v>52</v>
      </c>
      <c r="C121" s="21" t="s">
        <v>350</v>
      </c>
      <c r="D121" s="19" t="s">
        <v>351</v>
      </c>
      <c r="E121" s="134" t="s">
        <v>352</v>
      </c>
      <c r="F121" s="21" t="s">
        <v>278</v>
      </c>
      <c r="G121" s="40" t="s">
        <v>113</v>
      </c>
      <c r="H121" s="40">
        <v>70</v>
      </c>
      <c r="I121" s="40">
        <v>471010000</v>
      </c>
      <c r="J121" s="72" t="s">
        <v>25</v>
      </c>
      <c r="K121" s="5" t="s">
        <v>279</v>
      </c>
      <c r="L121" s="20" t="s">
        <v>264</v>
      </c>
      <c r="M121" s="6"/>
      <c r="N121" s="6" t="s">
        <v>57</v>
      </c>
      <c r="O121" s="41" t="s">
        <v>272</v>
      </c>
      <c r="P121" s="12"/>
      <c r="Q121" s="22"/>
      <c r="R121" s="93"/>
      <c r="S121" s="93"/>
      <c r="T121" s="8">
        <v>245901852</v>
      </c>
      <c r="U121" s="8">
        <v>275410074.24000001</v>
      </c>
      <c r="V121" s="20"/>
      <c r="W121" s="40">
        <v>2015</v>
      </c>
      <c r="X121" s="57"/>
    </row>
    <row r="122" spans="1:24" ht="53.25" customHeight="1" x14ac:dyDescent="0.2">
      <c r="A122" s="1" t="s">
        <v>767</v>
      </c>
      <c r="B122" s="2" t="s">
        <v>52</v>
      </c>
      <c r="C122" s="21" t="s">
        <v>353</v>
      </c>
      <c r="D122" s="94" t="s">
        <v>354</v>
      </c>
      <c r="E122" s="94" t="s">
        <v>355</v>
      </c>
      <c r="F122" s="94" t="s">
        <v>278</v>
      </c>
      <c r="G122" s="40" t="s">
        <v>113</v>
      </c>
      <c r="H122" s="40">
        <v>70</v>
      </c>
      <c r="I122" s="40">
        <v>471010000</v>
      </c>
      <c r="J122" s="72" t="s">
        <v>25</v>
      </c>
      <c r="K122" s="5" t="s">
        <v>279</v>
      </c>
      <c r="L122" s="20" t="s">
        <v>264</v>
      </c>
      <c r="M122" s="6"/>
      <c r="N122" s="6" t="s">
        <v>57</v>
      </c>
      <c r="O122" s="41" t="s">
        <v>272</v>
      </c>
      <c r="P122" s="12"/>
      <c r="Q122" s="22"/>
      <c r="R122" s="93"/>
      <c r="S122" s="93"/>
      <c r="T122" s="8">
        <v>22082500</v>
      </c>
      <c r="U122" s="8">
        <v>24732400.000000004</v>
      </c>
      <c r="V122" s="20"/>
      <c r="W122" s="40">
        <v>2015</v>
      </c>
      <c r="X122" s="57"/>
    </row>
    <row r="123" spans="1:24" ht="53.25" customHeight="1" x14ac:dyDescent="0.2">
      <c r="A123" s="1" t="s">
        <v>768</v>
      </c>
      <c r="B123" s="2" t="s">
        <v>52</v>
      </c>
      <c r="C123" s="21" t="s">
        <v>353</v>
      </c>
      <c r="D123" s="94" t="s">
        <v>354</v>
      </c>
      <c r="E123" s="94" t="s">
        <v>356</v>
      </c>
      <c r="F123" s="94" t="s">
        <v>278</v>
      </c>
      <c r="G123" s="40" t="s">
        <v>113</v>
      </c>
      <c r="H123" s="40">
        <v>70</v>
      </c>
      <c r="I123" s="40">
        <v>471010000</v>
      </c>
      <c r="J123" s="72" t="s">
        <v>25</v>
      </c>
      <c r="K123" s="5" t="s">
        <v>279</v>
      </c>
      <c r="L123" s="20" t="s">
        <v>264</v>
      </c>
      <c r="M123" s="6"/>
      <c r="N123" s="6" t="s">
        <v>57</v>
      </c>
      <c r="O123" s="41" t="s">
        <v>272</v>
      </c>
      <c r="P123" s="12"/>
      <c r="Q123" s="22"/>
      <c r="R123" s="93"/>
      <c r="S123" s="93"/>
      <c r="T123" s="8">
        <v>4494000</v>
      </c>
      <c r="U123" s="8">
        <v>5033280.0000000009</v>
      </c>
      <c r="V123" s="20"/>
      <c r="W123" s="40">
        <v>2015</v>
      </c>
      <c r="X123" s="57"/>
    </row>
    <row r="124" spans="1:24" ht="67.5" customHeight="1" x14ac:dyDescent="0.2">
      <c r="A124" s="1" t="s">
        <v>769</v>
      </c>
      <c r="B124" s="2" t="s">
        <v>52</v>
      </c>
      <c r="C124" s="21" t="s">
        <v>357</v>
      </c>
      <c r="D124" s="94" t="s">
        <v>358</v>
      </c>
      <c r="E124" s="94" t="s">
        <v>359</v>
      </c>
      <c r="F124" s="94" t="s">
        <v>360</v>
      </c>
      <c r="G124" s="40" t="s">
        <v>113</v>
      </c>
      <c r="H124" s="40">
        <v>70</v>
      </c>
      <c r="I124" s="40">
        <v>471010000</v>
      </c>
      <c r="J124" s="40" t="s">
        <v>25</v>
      </c>
      <c r="K124" s="5" t="s">
        <v>279</v>
      </c>
      <c r="L124" s="20" t="s">
        <v>264</v>
      </c>
      <c r="M124" s="6"/>
      <c r="N124" s="6" t="s">
        <v>57</v>
      </c>
      <c r="O124" s="41" t="s">
        <v>114</v>
      </c>
      <c r="P124" s="12"/>
      <c r="Q124" s="22"/>
      <c r="R124" s="22"/>
      <c r="S124" s="93"/>
      <c r="T124" s="8">
        <v>7992000</v>
      </c>
      <c r="U124" s="8">
        <v>8951040</v>
      </c>
      <c r="V124" s="20"/>
      <c r="W124" s="40">
        <v>2015</v>
      </c>
      <c r="X124" s="57"/>
    </row>
    <row r="125" spans="1:24" ht="53.25" customHeight="1" x14ac:dyDescent="0.2">
      <c r="A125" s="1" t="s">
        <v>770</v>
      </c>
      <c r="B125" s="124" t="s">
        <v>52</v>
      </c>
      <c r="C125" s="108" t="s">
        <v>361</v>
      </c>
      <c r="D125" s="130" t="s">
        <v>362</v>
      </c>
      <c r="E125" s="130" t="s">
        <v>362</v>
      </c>
      <c r="F125" s="130" t="s">
        <v>278</v>
      </c>
      <c r="G125" s="121" t="s">
        <v>113</v>
      </c>
      <c r="H125" s="121">
        <v>70</v>
      </c>
      <c r="I125" s="121">
        <v>471010000</v>
      </c>
      <c r="J125" s="121" t="s">
        <v>25</v>
      </c>
      <c r="K125" s="127" t="s">
        <v>279</v>
      </c>
      <c r="L125" s="108" t="s">
        <v>264</v>
      </c>
      <c r="M125" s="109"/>
      <c r="N125" s="109" t="s">
        <v>57</v>
      </c>
      <c r="O125" s="125" t="s">
        <v>272</v>
      </c>
      <c r="P125" s="113"/>
      <c r="Q125" s="128"/>
      <c r="R125" s="128"/>
      <c r="S125" s="129"/>
      <c r="T125" s="126">
        <v>30026160</v>
      </c>
      <c r="U125" s="126">
        <v>33629299.200000003</v>
      </c>
      <c r="V125" s="108"/>
      <c r="W125" s="40">
        <v>2015</v>
      </c>
      <c r="X125" s="111"/>
    </row>
    <row r="126" spans="1:24" ht="53.25" customHeight="1" x14ac:dyDescent="0.2">
      <c r="A126" s="1" t="s">
        <v>771</v>
      </c>
      <c r="B126" s="2" t="s">
        <v>52</v>
      </c>
      <c r="C126" s="3" t="s">
        <v>370</v>
      </c>
      <c r="D126" s="94" t="s">
        <v>363</v>
      </c>
      <c r="E126" s="95" t="s">
        <v>363</v>
      </c>
      <c r="F126" s="94" t="s">
        <v>364</v>
      </c>
      <c r="G126" s="9" t="s">
        <v>56</v>
      </c>
      <c r="H126" s="40">
        <v>70</v>
      </c>
      <c r="I126" s="40">
        <v>471010000</v>
      </c>
      <c r="J126" s="40" t="s">
        <v>25</v>
      </c>
      <c r="K126" s="5" t="s">
        <v>313</v>
      </c>
      <c r="L126" s="20" t="s">
        <v>264</v>
      </c>
      <c r="M126" s="41"/>
      <c r="N126" s="6" t="s">
        <v>369</v>
      </c>
      <c r="O126" s="41" t="s">
        <v>114</v>
      </c>
      <c r="P126" s="96"/>
      <c r="Q126" s="22"/>
      <c r="R126" s="22"/>
      <c r="S126" s="22"/>
      <c r="T126" s="8">
        <v>20000</v>
      </c>
      <c r="U126" s="8">
        <v>22400.000000000004</v>
      </c>
      <c r="V126" s="20"/>
      <c r="W126" s="40">
        <v>2015</v>
      </c>
      <c r="X126" s="57"/>
    </row>
    <row r="127" spans="1:24" ht="53.25" customHeight="1" x14ac:dyDescent="0.2">
      <c r="A127" s="1" t="s">
        <v>772</v>
      </c>
      <c r="B127" s="2" t="s">
        <v>52</v>
      </c>
      <c r="C127" s="3" t="s">
        <v>370</v>
      </c>
      <c r="D127" s="94" t="s">
        <v>363</v>
      </c>
      <c r="E127" s="95" t="s">
        <v>363</v>
      </c>
      <c r="F127" s="94" t="s">
        <v>365</v>
      </c>
      <c r="G127" s="9" t="s">
        <v>56</v>
      </c>
      <c r="H127" s="40">
        <v>70</v>
      </c>
      <c r="I127" s="40">
        <v>471010000</v>
      </c>
      <c r="J127" s="40" t="s">
        <v>25</v>
      </c>
      <c r="K127" s="5" t="s">
        <v>313</v>
      </c>
      <c r="L127" s="20" t="s">
        <v>264</v>
      </c>
      <c r="M127" s="41"/>
      <c r="N127" s="6" t="s">
        <v>369</v>
      </c>
      <c r="O127" s="41" t="s">
        <v>114</v>
      </c>
      <c r="P127" s="96"/>
      <c r="Q127" s="22"/>
      <c r="R127" s="22"/>
      <c r="S127" s="22"/>
      <c r="T127" s="8">
        <v>20000</v>
      </c>
      <c r="U127" s="8">
        <v>22400.000000000004</v>
      </c>
      <c r="V127" s="20"/>
      <c r="W127" s="40">
        <v>2015</v>
      </c>
      <c r="X127" s="57"/>
    </row>
    <row r="128" spans="1:24" ht="53.25" customHeight="1" x14ac:dyDescent="0.2">
      <c r="A128" s="1" t="s">
        <v>773</v>
      </c>
      <c r="B128" s="2" t="s">
        <v>52</v>
      </c>
      <c r="C128" s="3" t="s">
        <v>370</v>
      </c>
      <c r="D128" s="94" t="s">
        <v>363</v>
      </c>
      <c r="E128" s="95" t="s">
        <v>363</v>
      </c>
      <c r="F128" s="94" t="s">
        <v>366</v>
      </c>
      <c r="G128" s="9" t="s">
        <v>56</v>
      </c>
      <c r="H128" s="40">
        <v>70</v>
      </c>
      <c r="I128" s="40">
        <v>471010000</v>
      </c>
      <c r="J128" s="40" t="s">
        <v>25</v>
      </c>
      <c r="K128" s="5" t="s">
        <v>313</v>
      </c>
      <c r="L128" s="20" t="s">
        <v>264</v>
      </c>
      <c r="M128" s="41"/>
      <c r="N128" s="6" t="s">
        <v>369</v>
      </c>
      <c r="O128" s="41" t="s">
        <v>114</v>
      </c>
      <c r="P128" s="96"/>
      <c r="Q128" s="22"/>
      <c r="R128" s="22"/>
      <c r="S128" s="22"/>
      <c r="T128" s="8">
        <v>48000</v>
      </c>
      <c r="U128" s="8">
        <v>53760.000000000007</v>
      </c>
      <c r="V128" s="20"/>
      <c r="W128" s="40">
        <v>2015</v>
      </c>
      <c r="X128" s="57"/>
    </row>
    <row r="129" spans="1:24" ht="53.25" customHeight="1" x14ac:dyDescent="0.2">
      <c r="A129" s="1" t="s">
        <v>774</v>
      </c>
      <c r="B129" s="2" t="s">
        <v>52</v>
      </c>
      <c r="C129" s="3" t="s">
        <v>370</v>
      </c>
      <c r="D129" s="94" t="s">
        <v>363</v>
      </c>
      <c r="E129" s="95" t="s">
        <v>363</v>
      </c>
      <c r="F129" s="94" t="s">
        <v>367</v>
      </c>
      <c r="G129" s="9" t="s">
        <v>56</v>
      </c>
      <c r="H129" s="40">
        <v>70</v>
      </c>
      <c r="I129" s="40">
        <v>471010000</v>
      </c>
      <c r="J129" s="40" t="s">
        <v>25</v>
      </c>
      <c r="K129" s="5" t="s">
        <v>313</v>
      </c>
      <c r="L129" s="20" t="s">
        <v>264</v>
      </c>
      <c r="M129" s="41"/>
      <c r="N129" s="6" t="s">
        <v>369</v>
      </c>
      <c r="O129" s="41" t="s">
        <v>114</v>
      </c>
      <c r="P129" s="96"/>
      <c r="Q129" s="22"/>
      <c r="R129" s="22"/>
      <c r="S129" s="22"/>
      <c r="T129" s="8">
        <v>9600</v>
      </c>
      <c r="U129" s="8">
        <v>10752.000000000002</v>
      </c>
      <c r="V129" s="20"/>
      <c r="W129" s="40">
        <v>2015</v>
      </c>
      <c r="X129" s="57"/>
    </row>
    <row r="130" spans="1:24" ht="53.25" customHeight="1" x14ac:dyDescent="0.2">
      <c r="A130" s="1" t="s">
        <v>775</v>
      </c>
      <c r="B130" s="2" t="s">
        <v>52</v>
      </c>
      <c r="C130" s="3" t="s">
        <v>370</v>
      </c>
      <c r="D130" s="94" t="s">
        <v>363</v>
      </c>
      <c r="E130" s="95" t="s">
        <v>363</v>
      </c>
      <c r="F130" s="94" t="s">
        <v>368</v>
      </c>
      <c r="G130" s="9" t="s">
        <v>56</v>
      </c>
      <c r="H130" s="40">
        <v>70</v>
      </c>
      <c r="I130" s="40">
        <v>471010000</v>
      </c>
      <c r="J130" s="40" t="s">
        <v>25</v>
      </c>
      <c r="K130" s="5" t="s">
        <v>313</v>
      </c>
      <c r="L130" s="20" t="s">
        <v>264</v>
      </c>
      <c r="M130" s="41"/>
      <c r="N130" s="6" t="s">
        <v>369</v>
      </c>
      <c r="O130" s="41" t="s">
        <v>114</v>
      </c>
      <c r="P130" s="96"/>
      <c r="Q130" s="22"/>
      <c r="R130" s="22"/>
      <c r="S130" s="22"/>
      <c r="T130" s="8">
        <v>48000</v>
      </c>
      <c r="U130" s="8">
        <v>53760.000000000007</v>
      </c>
      <c r="V130" s="20"/>
      <c r="W130" s="40">
        <v>2015</v>
      </c>
      <c r="X130" s="57"/>
    </row>
    <row r="131" spans="1:24" ht="53.25" customHeight="1" x14ac:dyDescent="0.2">
      <c r="A131" s="1" t="s">
        <v>776</v>
      </c>
      <c r="B131" s="2" t="s">
        <v>52</v>
      </c>
      <c r="C131" s="9" t="s">
        <v>371</v>
      </c>
      <c r="D131" s="33" t="s">
        <v>380</v>
      </c>
      <c r="E131" s="33" t="s">
        <v>381</v>
      </c>
      <c r="F131" s="33" t="s">
        <v>372</v>
      </c>
      <c r="G131" s="9" t="s">
        <v>56</v>
      </c>
      <c r="H131" s="40">
        <v>70</v>
      </c>
      <c r="I131" s="40">
        <v>471010000</v>
      </c>
      <c r="J131" s="40" t="s">
        <v>25</v>
      </c>
      <c r="K131" s="5" t="s">
        <v>279</v>
      </c>
      <c r="L131" s="20" t="s">
        <v>264</v>
      </c>
      <c r="M131" s="96"/>
      <c r="N131" s="6" t="s">
        <v>369</v>
      </c>
      <c r="O131" s="41" t="s">
        <v>114</v>
      </c>
      <c r="P131" s="57"/>
      <c r="Q131" s="57"/>
      <c r="R131" s="57"/>
      <c r="S131" s="57"/>
      <c r="T131" s="15">
        <v>713520</v>
      </c>
      <c r="U131" s="81">
        <f t="shared" si="8"/>
        <v>799142.40000000002</v>
      </c>
      <c r="V131" s="57"/>
      <c r="W131" s="40">
        <v>2015</v>
      </c>
      <c r="X131" s="57"/>
    </row>
    <row r="132" spans="1:24" ht="53.25" customHeight="1" x14ac:dyDescent="0.2">
      <c r="A132" s="1" t="s">
        <v>777</v>
      </c>
      <c r="B132" s="2" t="s">
        <v>52</v>
      </c>
      <c r="C132" s="9" t="s">
        <v>373</v>
      </c>
      <c r="D132" s="33" t="s">
        <v>382</v>
      </c>
      <c r="E132" s="33" t="s">
        <v>382</v>
      </c>
      <c r="F132" s="33" t="s">
        <v>374</v>
      </c>
      <c r="G132" s="9" t="s">
        <v>56</v>
      </c>
      <c r="H132" s="40">
        <v>70</v>
      </c>
      <c r="I132" s="40">
        <v>471010000</v>
      </c>
      <c r="J132" s="40" t="s">
        <v>25</v>
      </c>
      <c r="K132" s="5" t="s">
        <v>279</v>
      </c>
      <c r="L132" s="20" t="s">
        <v>264</v>
      </c>
      <c r="M132" s="96"/>
      <c r="N132" s="6" t="s">
        <v>369</v>
      </c>
      <c r="O132" s="41" t="s">
        <v>114</v>
      </c>
      <c r="P132" s="57"/>
      <c r="Q132" s="57"/>
      <c r="R132" s="57"/>
      <c r="S132" s="57"/>
      <c r="T132" s="15">
        <v>198795</v>
      </c>
      <c r="U132" s="81">
        <f>T132*1.12</f>
        <v>222650.40000000002</v>
      </c>
      <c r="V132" s="57"/>
      <c r="W132" s="40">
        <v>2015</v>
      </c>
      <c r="X132" s="57"/>
    </row>
    <row r="133" spans="1:24" ht="53.25" customHeight="1" x14ac:dyDescent="0.2">
      <c r="A133" s="1" t="s">
        <v>778</v>
      </c>
      <c r="B133" s="2" t="s">
        <v>52</v>
      </c>
      <c r="C133" s="9" t="s">
        <v>375</v>
      </c>
      <c r="D133" s="33" t="s">
        <v>383</v>
      </c>
      <c r="E133" s="33" t="s">
        <v>376</v>
      </c>
      <c r="F133" s="33" t="s">
        <v>377</v>
      </c>
      <c r="G133" s="9" t="s">
        <v>56</v>
      </c>
      <c r="H133" s="40">
        <v>70</v>
      </c>
      <c r="I133" s="40">
        <v>471010000</v>
      </c>
      <c r="J133" s="40" t="s">
        <v>25</v>
      </c>
      <c r="K133" s="5" t="s">
        <v>279</v>
      </c>
      <c r="L133" s="20" t="s">
        <v>264</v>
      </c>
      <c r="M133" s="96"/>
      <c r="N133" s="6" t="s">
        <v>369</v>
      </c>
      <c r="O133" s="41" t="s">
        <v>114</v>
      </c>
      <c r="P133" s="57"/>
      <c r="Q133" s="57"/>
      <c r="R133" s="57"/>
      <c r="S133" s="57"/>
      <c r="T133" s="15">
        <v>670000</v>
      </c>
      <c r="U133" s="81">
        <f>T133*1.12</f>
        <v>750400.00000000012</v>
      </c>
      <c r="V133" s="57"/>
      <c r="W133" s="40">
        <v>2015</v>
      </c>
      <c r="X133" s="57"/>
    </row>
    <row r="134" spans="1:24" ht="53.25" customHeight="1" x14ac:dyDescent="0.2">
      <c r="A134" s="1" t="s">
        <v>779</v>
      </c>
      <c r="B134" s="2" t="s">
        <v>52</v>
      </c>
      <c r="C134" s="20" t="s">
        <v>378</v>
      </c>
      <c r="D134" s="97" t="s">
        <v>384</v>
      </c>
      <c r="E134" s="98" t="s">
        <v>385</v>
      </c>
      <c r="F134" s="98" t="s">
        <v>379</v>
      </c>
      <c r="G134" s="9" t="s">
        <v>56</v>
      </c>
      <c r="H134" s="40">
        <v>70</v>
      </c>
      <c r="I134" s="40">
        <v>471010000</v>
      </c>
      <c r="J134" s="40" t="s">
        <v>25</v>
      </c>
      <c r="K134" s="5" t="s">
        <v>279</v>
      </c>
      <c r="L134" s="20" t="s">
        <v>264</v>
      </c>
      <c r="M134" s="6"/>
      <c r="N134" s="6" t="s">
        <v>369</v>
      </c>
      <c r="O134" s="41" t="s">
        <v>114</v>
      </c>
      <c r="P134" s="57"/>
      <c r="Q134" s="57"/>
      <c r="R134" s="57"/>
      <c r="S134" s="57"/>
      <c r="T134" s="16">
        <v>440000</v>
      </c>
      <c r="U134" s="81">
        <f>T134*1.12</f>
        <v>492800.00000000006</v>
      </c>
      <c r="V134" s="57"/>
      <c r="W134" s="40">
        <v>2015</v>
      </c>
      <c r="X134" s="57"/>
    </row>
    <row r="135" spans="1:24" ht="53.25" customHeight="1" x14ac:dyDescent="0.2">
      <c r="A135" s="1" t="s">
        <v>780</v>
      </c>
      <c r="B135" s="2" t="s">
        <v>52</v>
      </c>
      <c r="C135" s="20" t="s">
        <v>444</v>
      </c>
      <c r="D135" s="97" t="s">
        <v>445</v>
      </c>
      <c r="E135" s="97" t="s">
        <v>445</v>
      </c>
      <c r="F135" s="97" t="s">
        <v>446</v>
      </c>
      <c r="G135" s="9" t="s">
        <v>56</v>
      </c>
      <c r="H135" s="40">
        <v>70</v>
      </c>
      <c r="I135" s="40">
        <v>471010000</v>
      </c>
      <c r="J135" s="6" t="s">
        <v>25</v>
      </c>
      <c r="K135" s="5" t="s">
        <v>279</v>
      </c>
      <c r="L135" s="20" t="s">
        <v>264</v>
      </c>
      <c r="M135" s="99"/>
      <c r="N135" s="6" t="s">
        <v>369</v>
      </c>
      <c r="O135" s="41" t="s">
        <v>114</v>
      </c>
      <c r="P135" s="100"/>
      <c r="Q135" s="99"/>
      <c r="R135" s="62"/>
      <c r="S135" s="63"/>
      <c r="T135" s="63">
        <v>36000000</v>
      </c>
      <c r="U135" s="16">
        <f t="shared" ref="U135:U146" si="9">T135*1.12</f>
        <v>40320000.000000007</v>
      </c>
      <c r="V135" s="57"/>
      <c r="W135" s="40">
        <v>2015</v>
      </c>
      <c r="X135" s="57"/>
    </row>
    <row r="136" spans="1:24" ht="53.25" customHeight="1" x14ac:dyDescent="0.2">
      <c r="A136" s="1" t="s">
        <v>781</v>
      </c>
      <c r="B136" s="2" t="s">
        <v>52</v>
      </c>
      <c r="C136" s="65" t="s">
        <v>447</v>
      </c>
      <c r="D136" s="97" t="s">
        <v>448</v>
      </c>
      <c r="E136" s="97" t="s">
        <v>449</v>
      </c>
      <c r="F136" s="97" t="s">
        <v>450</v>
      </c>
      <c r="G136" s="99" t="s">
        <v>113</v>
      </c>
      <c r="H136" s="99">
        <v>70</v>
      </c>
      <c r="I136" s="40">
        <v>471010000</v>
      </c>
      <c r="J136" s="6" t="s">
        <v>25</v>
      </c>
      <c r="K136" s="5" t="s">
        <v>279</v>
      </c>
      <c r="L136" s="20" t="s">
        <v>264</v>
      </c>
      <c r="M136" s="99"/>
      <c r="N136" s="20" t="s">
        <v>57</v>
      </c>
      <c r="O136" s="41" t="s">
        <v>272</v>
      </c>
      <c r="P136" s="137"/>
      <c r="Q136" s="20"/>
      <c r="R136" s="20"/>
      <c r="S136" s="16"/>
      <c r="T136" s="16">
        <v>7680000</v>
      </c>
      <c r="U136" s="16">
        <f t="shared" si="9"/>
        <v>8601600</v>
      </c>
      <c r="V136" s="57"/>
      <c r="W136" s="40">
        <v>2015</v>
      </c>
      <c r="X136" s="57"/>
    </row>
    <row r="137" spans="1:24" ht="53.25" customHeight="1" x14ac:dyDescent="0.2">
      <c r="A137" s="1" t="s">
        <v>782</v>
      </c>
      <c r="B137" s="2" t="s">
        <v>52</v>
      </c>
      <c r="C137" s="65" t="s">
        <v>447</v>
      </c>
      <c r="D137" s="97" t="s">
        <v>448</v>
      </c>
      <c r="E137" s="97" t="s">
        <v>449</v>
      </c>
      <c r="F137" s="97" t="s">
        <v>451</v>
      </c>
      <c r="G137" s="99" t="s">
        <v>113</v>
      </c>
      <c r="H137" s="99">
        <v>70</v>
      </c>
      <c r="I137" s="40">
        <v>471010000</v>
      </c>
      <c r="J137" s="6" t="s">
        <v>25</v>
      </c>
      <c r="K137" s="5" t="s">
        <v>279</v>
      </c>
      <c r="L137" s="20" t="s">
        <v>875</v>
      </c>
      <c r="M137" s="99"/>
      <c r="N137" s="20" t="s">
        <v>57</v>
      </c>
      <c r="O137" s="41" t="s">
        <v>272</v>
      </c>
      <c r="P137" s="137"/>
      <c r="Q137" s="20"/>
      <c r="R137" s="20"/>
      <c r="S137" s="16"/>
      <c r="T137" s="16">
        <v>5580000</v>
      </c>
      <c r="U137" s="16">
        <f t="shared" si="9"/>
        <v>6249600.0000000009</v>
      </c>
      <c r="V137" s="57"/>
      <c r="W137" s="40">
        <v>2015</v>
      </c>
      <c r="X137" s="57"/>
    </row>
    <row r="138" spans="1:24" ht="53.25" customHeight="1" x14ac:dyDescent="0.2">
      <c r="A138" s="1" t="s">
        <v>783</v>
      </c>
      <c r="B138" s="2" t="s">
        <v>52</v>
      </c>
      <c r="C138" s="9" t="s">
        <v>470</v>
      </c>
      <c r="D138" s="33" t="s">
        <v>471</v>
      </c>
      <c r="E138" s="33" t="s">
        <v>471</v>
      </c>
      <c r="F138" s="33" t="s">
        <v>471</v>
      </c>
      <c r="G138" s="99" t="s">
        <v>113</v>
      </c>
      <c r="H138" s="99">
        <v>70</v>
      </c>
      <c r="I138" s="40">
        <v>471010000</v>
      </c>
      <c r="J138" s="40" t="s">
        <v>25</v>
      </c>
      <c r="K138" s="5" t="s">
        <v>457</v>
      </c>
      <c r="L138" s="20" t="s">
        <v>270</v>
      </c>
      <c r="M138" s="9"/>
      <c r="N138" s="20" t="s">
        <v>57</v>
      </c>
      <c r="O138" s="9" t="s">
        <v>114</v>
      </c>
      <c r="P138" s="9"/>
      <c r="Q138" s="9"/>
      <c r="R138" s="77"/>
      <c r="S138" s="78"/>
      <c r="T138" s="8">
        <v>14320152.3465</v>
      </c>
      <c r="U138" s="8">
        <f t="shared" si="9"/>
        <v>16038570.628080001</v>
      </c>
      <c r="V138" s="57"/>
      <c r="W138" s="40">
        <v>2015</v>
      </c>
      <c r="X138" s="57"/>
    </row>
    <row r="139" spans="1:24" ht="53.25" customHeight="1" x14ac:dyDescent="0.2">
      <c r="A139" s="1" t="s">
        <v>784</v>
      </c>
      <c r="B139" s="2" t="s">
        <v>52</v>
      </c>
      <c r="C139" s="9" t="s">
        <v>470</v>
      </c>
      <c r="D139" s="33" t="s">
        <v>472</v>
      </c>
      <c r="E139" s="33" t="s">
        <v>473</v>
      </c>
      <c r="F139" s="33" t="s">
        <v>473</v>
      </c>
      <c r="G139" s="99" t="s">
        <v>113</v>
      </c>
      <c r="H139" s="99">
        <v>70</v>
      </c>
      <c r="I139" s="40">
        <v>471010000</v>
      </c>
      <c r="J139" s="40" t="s">
        <v>25</v>
      </c>
      <c r="K139" s="5" t="s">
        <v>457</v>
      </c>
      <c r="L139" s="20" t="s">
        <v>270</v>
      </c>
      <c r="M139" s="9"/>
      <c r="N139" s="20" t="s">
        <v>57</v>
      </c>
      <c r="O139" s="9" t="s">
        <v>114</v>
      </c>
      <c r="P139" s="9"/>
      <c r="Q139" s="9"/>
      <c r="R139" s="77"/>
      <c r="S139" s="78"/>
      <c r="T139" s="8">
        <v>15621984.378</v>
      </c>
      <c r="U139" s="8">
        <f t="shared" si="9"/>
        <v>17496622.503360003</v>
      </c>
      <c r="V139" s="57"/>
      <c r="W139" s="40">
        <v>2015</v>
      </c>
      <c r="X139" s="57"/>
    </row>
    <row r="140" spans="1:24" ht="53.25" customHeight="1" x14ac:dyDescent="0.2">
      <c r="A140" s="1" t="s">
        <v>785</v>
      </c>
      <c r="B140" s="2" t="s">
        <v>52</v>
      </c>
      <c r="C140" s="9" t="s">
        <v>474</v>
      </c>
      <c r="D140" s="33" t="s">
        <v>475</v>
      </c>
      <c r="E140" s="33" t="s">
        <v>475</v>
      </c>
      <c r="F140" s="33" t="s">
        <v>476</v>
      </c>
      <c r="G140" s="99" t="s">
        <v>113</v>
      </c>
      <c r="H140" s="99">
        <v>70</v>
      </c>
      <c r="I140" s="40">
        <v>471010000</v>
      </c>
      <c r="J140" s="40" t="s">
        <v>25</v>
      </c>
      <c r="K140" s="5" t="s">
        <v>457</v>
      </c>
      <c r="L140" s="20" t="s">
        <v>270</v>
      </c>
      <c r="M140" s="9"/>
      <c r="N140" s="20" t="s">
        <v>57</v>
      </c>
      <c r="O140" s="9" t="s">
        <v>114</v>
      </c>
      <c r="P140" s="9"/>
      <c r="Q140" s="9"/>
      <c r="R140" s="77"/>
      <c r="S140" s="78"/>
      <c r="T140" s="8">
        <v>19527480.4725</v>
      </c>
      <c r="U140" s="8">
        <f t="shared" si="9"/>
        <v>21870778.129200004</v>
      </c>
      <c r="V140" s="57"/>
      <c r="W140" s="40">
        <v>2015</v>
      </c>
      <c r="X140" s="57"/>
    </row>
    <row r="141" spans="1:24" ht="53.25" customHeight="1" x14ac:dyDescent="0.2">
      <c r="A141" s="1" t="s">
        <v>786</v>
      </c>
      <c r="B141" s="2" t="s">
        <v>52</v>
      </c>
      <c r="C141" s="94" t="s">
        <v>477</v>
      </c>
      <c r="D141" s="97" t="s">
        <v>478</v>
      </c>
      <c r="E141" s="33" t="s">
        <v>479</v>
      </c>
      <c r="F141" s="33" t="s">
        <v>480</v>
      </c>
      <c r="G141" s="9" t="s">
        <v>56</v>
      </c>
      <c r="H141" s="99">
        <v>70</v>
      </c>
      <c r="I141" s="40">
        <v>471010000</v>
      </c>
      <c r="J141" s="40" t="s">
        <v>25</v>
      </c>
      <c r="K141" s="101" t="s">
        <v>51</v>
      </c>
      <c r="L141" s="40" t="s">
        <v>481</v>
      </c>
      <c r="M141" s="9"/>
      <c r="N141" s="18">
        <v>42005</v>
      </c>
      <c r="O141" s="41" t="s">
        <v>114</v>
      </c>
      <c r="P141" s="9"/>
      <c r="Q141" s="22"/>
      <c r="R141" s="22"/>
      <c r="S141" s="13"/>
      <c r="T141" s="32">
        <v>3973524</v>
      </c>
      <c r="U141" s="78">
        <f t="shared" si="9"/>
        <v>4450346.8800000008</v>
      </c>
      <c r="V141" s="9"/>
      <c r="W141" s="40">
        <v>2015</v>
      </c>
      <c r="X141" s="9"/>
    </row>
    <row r="142" spans="1:24" ht="53.25" customHeight="1" x14ac:dyDescent="0.2">
      <c r="A142" s="1" t="s">
        <v>787</v>
      </c>
      <c r="B142" s="2" t="s">
        <v>52</v>
      </c>
      <c r="C142" s="94" t="s">
        <v>482</v>
      </c>
      <c r="D142" s="94" t="s">
        <v>483</v>
      </c>
      <c r="E142" s="33" t="s">
        <v>484</v>
      </c>
      <c r="F142" s="33" t="s">
        <v>485</v>
      </c>
      <c r="G142" s="9" t="s">
        <v>56</v>
      </c>
      <c r="H142" s="99">
        <v>70</v>
      </c>
      <c r="I142" s="40">
        <v>471010000</v>
      </c>
      <c r="J142" s="40" t="s">
        <v>25</v>
      </c>
      <c r="K142" s="101" t="s">
        <v>51</v>
      </c>
      <c r="L142" s="40" t="s">
        <v>481</v>
      </c>
      <c r="M142" s="9"/>
      <c r="N142" s="18">
        <v>42006</v>
      </c>
      <c r="O142" s="9" t="s">
        <v>114</v>
      </c>
      <c r="P142" s="9"/>
      <c r="Q142" s="9"/>
      <c r="R142" s="22"/>
      <c r="S142" s="13"/>
      <c r="T142" s="32">
        <v>180000</v>
      </c>
      <c r="U142" s="78">
        <f t="shared" si="9"/>
        <v>201600.00000000003</v>
      </c>
      <c r="V142" s="9"/>
      <c r="W142" s="40">
        <v>2015</v>
      </c>
      <c r="X142" s="9"/>
    </row>
    <row r="143" spans="1:24" ht="53.25" customHeight="1" x14ac:dyDescent="0.2">
      <c r="A143" s="1" t="s">
        <v>788</v>
      </c>
      <c r="B143" s="2" t="s">
        <v>52</v>
      </c>
      <c r="C143" s="94" t="s">
        <v>482</v>
      </c>
      <c r="D143" s="94" t="s">
        <v>483</v>
      </c>
      <c r="E143" s="33" t="s">
        <v>484</v>
      </c>
      <c r="F143" s="33" t="s">
        <v>485</v>
      </c>
      <c r="G143" s="9" t="s">
        <v>56</v>
      </c>
      <c r="H143" s="99">
        <v>70</v>
      </c>
      <c r="I143" s="40">
        <v>471010000</v>
      </c>
      <c r="J143" s="40" t="s">
        <v>25</v>
      </c>
      <c r="K143" s="101" t="s">
        <v>51</v>
      </c>
      <c r="L143" s="40" t="s">
        <v>481</v>
      </c>
      <c r="M143" s="9"/>
      <c r="N143" s="18">
        <v>42007</v>
      </c>
      <c r="O143" s="9" t="s">
        <v>114</v>
      </c>
      <c r="P143" s="9"/>
      <c r="Q143" s="9"/>
      <c r="R143" s="22"/>
      <c r="S143" s="13"/>
      <c r="T143" s="32">
        <v>480000</v>
      </c>
      <c r="U143" s="78">
        <f t="shared" si="9"/>
        <v>537600</v>
      </c>
      <c r="V143" s="9"/>
      <c r="W143" s="40">
        <v>2015</v>
      </c>
      <c r="X143" s="9"/>
    </row>
    <row r="144" spans="1:24" ht="53.25" customHeight="1" x14ac:dyDescent="0.2">
      <c r="A144" s="1" t="s">
        <v>789</v>
      </c>
      <c r="B144" s="2" t="s">
        <v>52</v>
      </c>
      <c r="C144" s="94" t="s">
        <v>482</v>
      </c>
      <c r="D144" s="94" t="s">
        <v>483</v>
      </c>
      <c r="E144" s="33" t="s">
        <v>484</v>
      </c>
      <c r="F144" s="33" t="s">
        <v>485</v>
      </c>
      <c r="G144" s="9" t="s">
        <v>56</v>
      </c>
      <c r="H144" s="99">
        <v>70</v>
      </c>
      <c r="I144" s="40">
        <v>471010000</v>
      </c>
      <c r="J144" s="40" t="s">
        <v>25</v>
      </c>
      <c r="K144" s="101" t="s">
        <v>51</v>
      </c>
      <c r="L144" s="40" t="s">
        <v>481</v>
      </c>
      <c r="M144" s="9"/>
      <c r="N144" s="18">
        <v>42008</v>
      </c>
      <c r="O144" s="9" t="s">
        <v>114</v>
      </c>
      <c r="P144" s="9"/>
      <c r="Q144" s="9"/>
      <c r="R144" s="22"/>
      <c r="S144" s="13"/>
      <c r="T144" s="32">
        <v>300000</v>
      </c>
      <c r="U144" s="78">
        <f t="shared" si="9"/>
        <v>336000.00000000006</v>
      </c>
      <c r="V144" s="9"/>
      <c r="W144" s="40">
        <v>2015</v>
      </c>
      <c r="X144" s="9"/>
    </row>
    <row r="145" spans="1:24" ht="53.25" customHeight="1" x14ac:dyDescent="0.2">
      <c r="A145" s="1" t="s">
        <v>790</v>
      </c>
      <c r="B145" s="2" t="s">
        <v>52</v>
      </c>
      <c r="C145" s="94" t="s">
        <v>482</v>
      </c>
      <c r="D145" s="94" t="s">
        <v>483</v>
      </c>
      <c r="E145" s="33" t="s">
        <v>484</v>
      </c>
      <c r="F145" s="98" t="s">
        <v>485</v>
      </c>
      <c r="G145" s="9" t="s">
        <v>56</v>
      </c>
      <c r="H145" s="99">
        <v>70</v>
      </c>
      <c r="I145" s="40">
        <v>471010000</v>
      </c>
      <c r="J145" s="40" t="s">
        <v>486</v>
      </c>
      <c r="K145" s="101" t="s">
        <v>51</v>
      </c>
      <c r="L145" s="40" t="s">
        <v>481</v>
      </c>
      <c r="M145" s="6"/>
      <c r="N145" s="18" t="s">
        <v>487</v>
      </c>
      <c r="O145" s="9" t="s">
        <v>114</v>
      </c>
      <c r="P145" s="12"/>
      <c r="Q145" s="9"/>
      <c r="R145" s="22"/>
      <c r="S145" s="20"/>
      <c r="T145" s="32">
        <v>4392000</v>
      </c>
      <c r="U145" s="78">
        <f t="shared" si="9"/>
        <v>4919040.0000000009</v>
      </c>
      <c r="V145" s="20"/>
      <c r="W145" s="40">
        <v>2015</v>
      </c>
      <c r="X145" s="64"/>
    </row>
    <row r="146" spans="1:24" ht="53.25" customHeight="1" x14ac:dyDescent="0.2">
      <c r="A146" s="1" t="s">
        <v>791</v>
      </c>
      <c r="B146" s="2" t="s">
        <v>52</v>
      </c>
      <c r="C146" s="94" t="s">
        <v>488</v>
      </c>
      <c r="D146" s="94" t="s">
        <v>489</v>
      </c>
      <c r="E146" s="102" t="s">
        <v>490</v>
      </c>
      <c r="F146" s="102" t="s">
        <v>490</v>
      </c>
      <c r="G146" s="9" t="s">
        <v>56</v>
      </c>
      <c r="H146" s="99">
        <v>70</v>
      </c>
      <c r="I146" s="40">
        <v>471010000</v>
      </c>
      <c r="J146" s="40" t="s">
        <v>25</v>
      </c>
      <c r="K146" s="101" t="s">
        <v>51</v>
      </c>
      <c r="L146" s="40" t="s">
        <v>481</v>
      </c>
      <c r="M146" s="6"/>
      <c r="N146" s="18" t="s">
        <v>487</v>
      </c>
      <c r="O146" s="9" t="s">
        <v>114</v>
      </c>
      <c r="P146" s="12"/>
      <c r="Q146" s="22"/>
      <c r="R146" s="22"/>
      <c r="S146" s="16"/>
      <c r="T146" s="32">
        <v>426000</v>
      </c>
      <c r="U146" s="78">
        <f t="shared" si="9"/>
        <v>477120.00000000006</v>
      </c>
      <c r="V146" s="20"/>
      <c r="W146" s="40">
        <v>2015</v>
      </c>
      <c r="X146" s="64"/>
    </row>
    <row r="147" spans="1:24" ht="53.25" customHeight="1" x14ac:dyDescent="0.2">
      <c r="A147" s="1" t="s">
        <v>792</v>
      </c>
      <c r="B147" s="2" t="s">
        <v>52</v>
      </c>
      <c r="C147" s="94" t="s">
        <v>900</v>
      </c>
      <c r="D147" s="94" t="s">
        <v>899</v>
      </c>
      <c r="E147" s="102" t="s">
        <v>492</v>
      </c>
      <c r="F147" s="102" t="s">
        <v>492</v>
      </c>
      <c r="G147" s="9" t="s">
        <v>56</v>
      </c>
      <c r="H147" s="99">
        <v>70</v>
      </c>
      <c r="I147" s="40">
        <v>471010000</v>
      </c>
      <c r="J147" s="40" t="s">
        <v>486</v>
      </c>
      <c r="K147" s="101" t="s">
        <v>51</v>
      </c>
      <c r="L147" s="40" t="s">
        <v>481</v>
      </c>
      <c r="M147" s="6"/>
      <c r="N147" s="18" t="s">
        <v>487</v>
      </c>
      <c r="O147" s="9" t="s">
        <v>114</v>
      </c>
      <c r="P147" s="12"/>
      <c r="Q147" s="22"/>
      <c r="R147" s="22"/>
      <c r="S147" s="16"/>
      <c r="T147" s="32">
        <v>120000</v>
      </c>
      <c r="U147" s="78">
        <f>T147*1.12</f>
        <v>134400</v>
      </c>
      <c r="V147" s="20"/>
      <c r="W147" s="40">
        <v>2015</v>
      </c>
      <c r="X147" s="64"/>
    </row>
    <row r="148" spans="1:24" ht="53.25" customHeight="1" x14ac:dyDescent="0.2">
      <c r="A148" s="1" t="s">
        <v>793</v>
      </c>
      <c r="B148" s="2" t="s">
        <v>52</v>
      </c>
      <c r="C148" s="94" t="s">
        <v>493</v>
      </c>
      <c r="D148" s="94" t="s">
        <v>494</v>
      </c>
      <c r="E148" s="102" t="s">
        <v>495</v>
      </c>
      <c r="F148" s="92" t="s">
        <v>496</v>
      </c>
      <c r="G148" s="9" t="s">
        <v>56</v>
      </c>
      <c r="H148" s="99">
        <v>70</v>
      </c>
      <c r="I148" s="40">
        <v>471010000</v>
      </c>
      <c r="J148" s="40" t="s">
        <v>25</v>
      </c>
      <c r="K148" s="101" t="s">
        <v>51</v>
      </c>
      <c r="L148" s="40" t="s">
        <v>481</v>
      </c>
      <c r="M148" s="6"/>
      <c r="N148" s="18" t="s">
        <v>487</v>
      </c>
      <c r="O148" s="9" t="s">
        <v>114</v>
      </c>
      <c r="P148" s="12"/>
      <c r="Q148" s="22"/>
      <c r="R148" s="22"/>
      <c r="S148" s="16"/>
      <c r="T148" s="32">
        <v>384000</v>
      </c>
      <c r="U148" s="78">
        <f>T148*1.12</f>
        <v>430080.00000000006</v>
      </c>
      <c r="V148" s="20"/>
      <c r="W148" s="40">
        <v>2015</v>
      </c>
      <c r="X148" s="64"/>
    </row>
    <row r="149" spans="1:24" ht="53.25" customHeight="1" x14ac:dyDescent="0.2">
      <c r="A149" s="1" t="s">
        <v>794</v>
      </c>
      <c r="B149" s="2" t="s">
        <v>52</v>
      </c>
      <c r="C149" s="94" t="s">
        <v>477</v>
      </c>
      <c r="D149" s="94" t="s">
        <v>478</v>
      </c>
      <c r="E149" s="102" t="s">
        <v>479</v>
      </c>
      <c r="F149" s="92" t="s">
        <v>480</v>
      </c>
      <c r="G149" s="9" t="s">
        <v>56</v>
      </c>
      <c r="H149" s="99">
        <v>70</v>
      </c>
      <c r="I149" s="40">
        <v>471010000</v>
      </c>
      <c r="J149" s="40" t="s">
        <v>25</v>
      </c>
      <c r="K149" s="101" t="s">
        <v>51</v>
      </c>
      <c r="L149" s="20" t="s">
        <v>270</v>
      </c>
      <c r="M149" s="6"/>
      <c r="N149" s="18" t="s">
        <v>487</v>
      </c>
      <c r="O149" s="6" t="s">
        <v>114</v>
      </c>
      <c r="P149" s="20"/>
      <c r="Q149" s="22"/>
      <c r="R149" s="22"/>
      <c r="S149" s="20"/>
      <c r="T149" s="32">
        <v>1890600</v>
      </c>
      <c r="U149" s="78">
        <f t="shared" ref="U149:U156" si="10">T149*1.12</f>
        <v>2117472</v>
      </c>
      <c r="V149" s="20"/>
      <c r="W149" s="40">
        <v>2015</v>
      </c>
      <c r="X149" s="57"/>
    </row>
    <row r="150" spans="1:24" ht="53.25" customHeight="1" x14ac:dyDescent="0.2">
      <c r="A150" s="1" t="s">
        <v>795</v>
      </c>
      <c r="B150" s="2" t="s">
        <v>52</v>
      </c>
      <c r="C150" s="94" t="s">
        <v>477</v>
      </c>
      <c r="D150" s="94" t="s">
        <v>478</v>
      </c>
      <c r="E150" s="102" t="s">
        <v>479</v>
      </c>
      <c r="F150" s="92" t="s">
        <v>480</v>
      </c>
      <c r="G150" s="9" t="s">
        <v>56</v>
      </c>
      <c r="H150" s="99">
        <v>70</v>
      </c>
      <c r="I150" s="40">
        <v>471010000</v>
      </c>
      <c r="J150" s="40" t="s">
        <v>25</v>
      </c>
      <c r="K150" s="101" t="s">
        <v>51</v>
      </c>
      <c r="L150" s="20" t="s">
        <v>270</v>
      </c>
      <c r="M150" s="6"/>
      <c r="N150" s="18" t="s">
        <v>487</v>
      </c>
      <c r="O150" s="6" t="s">
        <v>114</v>
      </c>
      <c r="P150" s="20"/>
      <c r="Q150" s="22"/>
      <c r="R150" s="22"/>
      <c r="S150" s="20"/>
      <c r="T150" s="32">
        <v>727452</v>
      </c>
      <c r="U150" s="78">
        <f t="shared" si="10"/>
        <v>814746.24000000011</v>
      </c>
      <c r="V150" s="20"/>
      <c r="W150" s="40">
        <v>2015</v>
      </c>
      <c r="X150" s="57"/>
    </row>
    <row r="151" spans="1:24" ht="53.25" customHeight="1" x14ac:dyDescent="0.2">
      <c r="A151" s="1" t="s">
        <v>796</v>
      </c>
      <c r="B151" s="2" t="s">
        <v>52</v>
      </c>
      <c r="C151" s="94" t="s">
        <v>477</v>
      </c>
      <c r="D151" s="94" t="s">
        <v>478</v>
      </c>
      <c r="E151" s="102" t="s">
        <v>479</v>
      </c>
      <c r="F151" s="92" t="s">
        <v>480</v>
      </c>
      <c r="G151" s="9" t="s">
        <v>56</v>
      </c>
      <c r="H151" s="99">
        <v>70</v>
      </c>
      <c r="I151" s="40">
        <v>471010000</v>
      </c>
      <c r="J151" s="40" t="s">
        <v>25</v>
      </c>
      <c r="K151" s="101" t="s">
        <v>51</v>
      </c>
      <c r="L151" s="20" t="s">
        <v>270</v>
      </c>
      <c r="M151" s="6"/>
      <c r="N151" s="18" t="s">
        <v>487</v>
      </c>
      <c r="O151" s="6" t="s">
        <v>114</v>
      </c>
      <c r="P151" s="20"/>
      <c r="Q151" s="22"/>
      <c r="R151" s="22"/>
      <c r="S151" s="20"/>
      <c r="T151" s="32">
        <v>727452</v>
      </c>
      <c r="U151" s="78">
        <f t="shared" si="10"/>
        <v>814746.24000000011</v>
      </c>
      <c r="V151" s="20"/>
      <c r="W151" s="40">
        <v>2015</v>
      </c>
      <c r="X151" s="57"/>
    </row>
    <row r="152" spans="1:24" ht="53.25" customHeight="1" x14ac:dyDescent="0.2">
      <c r="A152" s="1" t="s">
        <v>797</v>
      </c>
      <c r="B152" s="2" t="s">
        <v>52</v>
      </c>
      <c r="C152" s="94" t="s">
        <v>488</v>
      </c>
      <c r="D152" s="94" t="s">
        <v>489</v>
      </c>
      <c r="E152" s="102" t="s">
        <v>490</v>
      </c>
      <c r="F152" s="102" t="s">
        <v>490</v>
      </c>
      <c r="G152" s="9" t="s">
        <v>56</v>
      </c>
      <c r="H152" s="99">
        <v>70</v>
      </c>
      <c r="I152" s="40">
        <v>471010000</v>
      </c>
      <c r="J152" s="40" t="s">
        <v>25</v>
      </c>
      <c r="K152" s="101" t="s">
        <v>51</v>
      </c>
      <c r="L152" s="20" t="s">
        <v>270</v>
      </c>
      <c r="M152" s="6"/>
      <c r="N152" s="18" t="s">
        <v>487</v>
      </c>
      <c r="O152" s="6" t="s">
        <v>114</v>
      </c>
      <c r="P152" s="12"/>
      <c r="Q152" s="22"/>
      <c r="R152" s="103"/>
      <c r="S152" s="16"/>
      <c r="T152" s="16">
        <v>174000</v>
      </c>
      <c r="U152" s="78">
        <f t="shared" si="10"/>
        <v>194880.00000000003</v>
      </c>
      <c r="V152" s="20"/>
      <c r="W152" s="40">
        <v>2015</v>
      </c>
      <c r="X152" s="57"/>
    </row>
    <row r="153" spans="1:24" ht="53.25" customHeight="1" x14ac:dyDescent="0.2">
      <c r="A153" s="1" t="s">
        <v>798</v>
      </c>
      <c r="B153" s="2" t="s">
        <v>52</v>
      </c>
      <c r="C153" s="94" t="s">
        <v>488</v>
      </c>
      <c r="D153" s="94" t="s">
        <v>489</v>
      </c>
      <c r="E153" s="102" t="s">
        <v>497</v>
      </c>
      <c r="F153" s="102" t="s">
        <v>497</v>
      </c>
      <c r="G153" s="9" t="s">
        <v>56</v>
      </c>
      <c r="H153" s="99">
        <v>70</v>
      </c>
      <c r="I153" s="40">
        <v>471010000</v>
      </c>
      <c r="J153" s="40" t="s">
        <v>25</v>
      </c>
      <c r="K153" s="101" t="s">
        <v>51</v>
      </c>
      <c r="L153" s="20" t="s">
        <v>270</v>
      </c>
      <c r="M153" s="6"/>
      <c r="N153" s="18" t="s">
        <v>487</v>
      </c>
      <c r="O153" s="6" t="s">
        <v>114</v>
      </c>
      <c r="P153" s="12"/>
      <c r="Q153" s="22"/>
      <c r="R153" s="103"/>
      <c r="S153" s="16"/>
      <c r="T153" s="16">
        <v>208800</v>
      </c>
      <c r="U153" s="78">
        <f t="shared" si="10"/>
        <v>233856.00000000003</v>
      </c>
      <c r="V153" s="20"/>
      <c r="W153" s="40">
        <v>2015</v>
      </c>
      <c r="X153" s="57"/>
    </row>
    <row r="154" spans="1:24" ht="53.25" customHeight="1" x14ac:dyDescent="0.2">
      <c r="A154" s="1" t="s">
        <v>799</v>
      </c>
      <c r="B154" s="2" t="s">
        <v>52</v>
      </c>
      <c r="C154" s="94" t="s">
        <v>488</v>
      </c>
      <c r="D154" s="94" t="s">
        <v>489</v>
      </c>
      <c r="E154" s="102" t="s">
        <v>497</v>
      </c>
      <c r="F154" s="102" t="s">
        <v>497</v>
      </c>
      <c r="G154" s="9" t="s">
        <v>56</v>
      </c>
      <c r="H154" s="99">
        <v>70</v>
      </c>
      <c r="I154" s="40">
        <v>471010000</v>
      </c>
      <c r="J154" s="40" t="s">
        <v>25</v>
      </c>
      <c r="K154" s="101" t="s">
        <v>51</v>
      </c>
      <c r="L154" s="20" t="s">
        <v>270</v>
      </c>
      <c r="M154" s="6"/>
      <c r="N154" s="18" t="s">
        <v>487</v>
      </c>
      <c r="O154" s="6" t="s">
        <v>114</v>
      </c>
      <c r="P154" s="12"/>
      <c r="Q154" s="22"/>
      <c r="R154" s="103"/>
      <c r="S154" s="16"/>
      <c r="T154" s="16">
        <v>79800</v>
      </c>
      <c r="U154" s="78">
        <f t="shared" si="10"/>
        <v>89376.000000000015</v>
      </c>
      <c r="V154" s="20"/>
      <c r="W154" s="40">
        <v>2015</v>
      </c>
      <c r="X154" s="57"/>
    </row>
    <row r="155" spans="1:24" ht="53.25" customHeight="1" x14ac:dyDescent="0.2">
      <c r="A155" s="1" t="s">
        <v>800</v>
      </c>
      <c r="B155" s="2" t="s">
        <v>52</v>
      </c>
      <c r="C155" s="94" t="s">
        <v>900</v>
      </c>
      <c r="D155" s="94" t="s">
        <v>899</v>
      </c>
      <c r="E155" s="102" t="s">
        <v>492</v>
      </c>
      <c r="F155" s="102" t="s">
        <v>492</v>
      </c>
      <c r="G155" s="9" t="s">
        <v>56</v>
      </c>
      <c r="H155" s="99">
        <v>70</v>
      </c>
      <c r="I155" s="40">
        <v>471010000</v>
      </c>
      <c r="J155" s="40" t="s">
        <v>25</v>
      </c>
      <c r="K155" s="101" t="s">
        <v>51</v>
      </c>
      <c r="L155" s="20" t="s">
        <v>270</v>
      </c>
      <c r="M155" s="6"/>
      <c r="N155" s="18" t="s">
        <v>487</v>
      </c>
      <c r="O155" s="6" t="s">
        <v>114</v>
      </c>
      <c r="P155" s="12"/>
      <c r="Q155" s="22"/>
      <c r="R155" s="103"/>
      <c r="S155" s="16"/>
      <c r="T155" s="16">
        <v>240000</v>
      </c>
      <c r="U155" s="78">
        <f t="shared" si="10"/>
        <v>268800</v>
      </c>
      <c r="V155" s="20"/>
      <c r="W155" s="40">
        <v>2015</v>
      </c>
      <c r="X155" s="57"/>
    </row>
    <row r="156" spans="1:24" ht="53.25" customHeight="1" x14ac:dyDescent="0.2">
      <c r="A156" s="1" t="s">
        <v>801</v>
      </c>
      <c r="B156" s="2" t="s">
        <v>52</v>
      </c>
      <c r="C156" s="94" t="s">
        <v>900</v>
      </c>
      <c r="D156" s="94" t="s">
        <v>899</v>
      </c>
      <c r="E156" s="102" t="s">
        <v>492</v>
      </c>
      <c r="F156" s="102" t="s">
        <v>492</v>
      </c>
      <c r="G156" s="9" t="s">
        <v>56</v>
      </c>
      <c r="H156" s="99">
        <v>70</v>
      </c>
      <c r="I156" s="40">
        <v>471010000</v>
      </c>
      <c r="J156" s="40" t="s">
        <v>25</v>
      </c>
      <c r="K156" s="101" t="s">
        <v>51</v>
      </c>
      <c r="L156" s="20" t="s">
        <v>270</v>
      </c>
      <c r="M156" s="6"/>
      <c r="N156" s="18" t="s">
        <v>487</v>
      </c>
      <c r="O156" s="6" t="s">
        <v>114</v>
      </c>
      <c r="P156" s="12"/>
      <c r="Q156" s="22"/>
      <c r="R156" s="103"/>
      <c r="S156" s="16"/>
      <c r="T156" s="16">
        <v>360000</v>
      </c>
      <c r="U156" s="78">
        <f t="shared" si="10"/>
        <v>403200.00000000006</v>
      </c>
      <c r="V156" s="20"/>
      <c r="W156" s="40">
        <v>2015</v>
      </c>
      <c r="X156" s="57"/>
    </row>
    <row r="157" spans="1:24" ht="53.25" customHeight="1" x14ac:dyDescent="0.2">
      <c r="A157" s="1" t="s">
        <v>802</v>
      </c>
      <c r="B157" s="2" t="s">
        <v>52</v>
      </c>
      <c r="C157" s="94" t="s">
        <v>900</v>
      </c>
      <c r="D157" s="94" t="s">
        <v>899</v>
      </c>
      <c r="E157" s="102" t="s">
        <v>492</v>
      </c>
      <c r="F157" s="102" t="s">
        <v>492</v>
      </c>
      <c r="G157" s="9" t="s">
        <v>56</v>
      </c>
      <c r="H157" s="99">
        <v>70</v>
      </c>
      <c r="I157" s="40">
        <v>471010000</v>
      </c>
      <c r="J157" s="40" t="s">
        <v>25</v>
      </c>
      <c r="K157" s="101" t="s">
        <v>51</v>
      </c>
      <c r="L157" s="20" t="s">
        <v>270</v>
      </c>
      <c r="M157" s="6"/>
      <c r="N157" s="18" t="s">
        <v>487</v>
      </c>
      <c r="O157" s="6" t="s">
        <v>114</v>
      </c>
      <c r="P157" s="12"/>
      <c r="Q157" s="22"/>
      <c r="R157" s="103"/>
      <c r="S157" s="16"/>
      <c r="T157" s="16">
        <v>600000</v>
      </c>
      <c r="U157" s="78">
        <f>T157*1.12</f>
        <v>672000.00000000012</v>
      </c>
      <c r="V157" s="20"/>
      <c r="W157" s="40">
        <v>2015</v>
      </c>
      <c r="X157" s="57"/>
    </row>
    <row r="158" spans="1:24" ht="53.25" customHeight="1" x14ac:dyDescent="0.2">
      <c r="A158" s="1" t="s">
        <v>803</v>
      </c>
      <c r="B158" s="2" t="s">
        <v>52</v>
      </c>
      <c r="C158" s="94" t="s">
        <v>477</v>
      </c>
      <c r="D158" s="94" t="s">
        <v>478</v>
      </c>
      <c r="E158" s="102" t="s">
        <v>479</v>
      </c>
      <c r="F158" s="92" t="s">
        <v>480</v>
      </c>
      <c r="G158" s="9" t="s">
        <v>56</v>
      </c>
      <c r="H158" s="99">
        <v>70</v>
      </c>
      <c r="I158" s="40">
        <v>471010000</v>
      </c>
      <c r="J158" s="40" t="s">
        <v>25</v>
      </c>
      <c r="K158" s="101" t="s">
        <v>51</v>
      </c>
      <c r="L158" s="20" t="s">
        <v>498</v>
      </c>
      <c r="M158" s="6"/>
      <c r="N158" s="18" t="s">
        <v>487</v>
      </c>
      <c r="O158" s="6" t="s">
        <v>114</v>
      </c>
      <c r="P158" s="12"/>
      <c r="Q158" s="22"/>
      <c r="R158" s="22"/>
      <c r="S158" s="20"/>
      <c r="T158" s="32">
        <v>399744</v>
      </c>
      <c r="U158" s="78">
        <f t="shared" ref="U158:U164" si="11">T158*1.12</f>
        <v>447713.28000000003</v>
      </c>
      <c r="V158" s="20"/>
      <c r="W158" s="40">
        <v>2015</v>
      </c>
      <c r="X158" s="57"/>
    </row>
    <row r="159" spans="1:24" ht="53.25" customHeight="1" x14ac:dyDescent="0.2">
      <c r="A159" s="1" t="s">
        <v>804</v>
      </c>
      <c r="B159" s="2" t="s">
        <v>52</v>
      </c>
      <c r="C159" s="94" t="s">
        <v>477</v>
      </c>
      <c r="D159" s="94" t="s">
        <v>478</v>
      </c>
      <c r="E159" s="102" t="s">
        <v>479</v>
      </c>
      <c r="F159" s="92" t="s">
        <v>480</v>
      </c>
      <c r="G159" s="9" t="s">
        <v>56</v>
      </c>
      <c r="H159" s="99">
        <v>70</v>
      </c>
      <c r="I159" s="40">
        <v>471010000</v>
      </c>
      <c r="J159" s="40" t="s">
        <v>25</v>
      </c>
      <c r="K159" s="101" t="s">
        <v>51</v>
      </c>
      <c r="L159" s="20" t="s">
        <v>498</v>
      </c>
      <c r="M159" s="6"/>
      <c r="N159" s="18" t="s">
        <v>487</v>
      </c>
      <c r="O159" s="6" t="s">
        <v>114</v>
      </c>
      <c r="P159" s="12"/>
      <c r="Q159" s="22"/>
      <c r="R159" s="22"/>
      <c r="S159" s="20"/>
      <c r="T159" s="32">
        <v>727452</v>
      </c>
      <c r="U159" s="78">
        <f t="shared" si="11"/>
        <v>814746.24000000011</v>
      </c>
      <c r="V159" s="20"/>
      <c r="W159" s="40">
        <v>2015</v>
      </c>
      <c r="X159" s="57"/>
    </row>
    <row r="160" spans="1:24" ht="53.25" customHeight="1" x14ac:dyDescent="0.2">
      <c r="A160" s="1" t="s">
        <v>805</v>
      </c>
      <c r="B160" s="2" t="s">
        <v>52</v>
      </c>
      <c r="C160" s="94" t="s">
        <v>488</v>
      </c>
      <c r="D160" s="94" t="s">
        <v>489</v>
      </c>
      <c r="E160" s="102" t="s">
        <v>497</v>
      </c>
      <c r="F160" s="102" t="s">
        <v>497</v>
      </c>
      <c r="G160" s="9" t="s">
        <v>56</v>
      </c>
      <c r="H160" s="99">
        <v>70</v>
      </c>
      <c r="I160" s="40">
        <v>471010000</v>
      </c>
      <c r="J160" s="40" t="s">
        <v>25</v>
      </c>
      <c r="K160" s="101" t="s">
        <v>51</v>
      </c>
      <c r="L160" s="20" t="s">
        <v>498</v>
      </c>
      <c r="M160" s="6"/>
      <c r="N160" s="18" t="s">
        <v>487</v>
      </c>
      <c r="O160" s="6" t="s">
        <v>114</v>
      </c>
      <c r="P160" s="12"/>
      <c r="Q160" s="22"/>
      <c r="R160" s="103"/>
      <c r="S160" s="16"/>
      <c r="T160" s="16">
        <v>57000</v>
      </c>
      <c r="U160" s="78">
        <f t="shared" si="11"/>
        <v>63840.000000000007</v>
      </c>
      <c r="V160" s="20"/>
      <c r="W160" s="40">
        <v>2015</v>
      </c>
      <c r="X160" s="57"/>
    </row>
    <row r="161" spans="1:24" ht="53.25" customHeight="1" x14ac:dyDescent="0.2">
      <c r="A161" s="1" t="s">
        <v>806</v>
      </c>
      <c r="B161" s="2" t="s">
        <v>52</v>
      </c>
      <c r="C161" s="94" t="s">
        <v>488</v>
      </c>
      <c r="D161" s="94" t="s">
        <v>489</v>
      </c>
      <c r="E161" s="102" t="s">
        <v>497</v>
      </c>
      <c r="F161" s="102" t="s">
        <v>497</v>
      </c>
      <c r="G161" s="9" t="s">
        <v>56</v>
      </c>
      <c r="H161" s="99">
        <v>70</v>
      </c>
      <c r="I161" s="40">
        <v>471010000</v>
      </c>
      <c r="J161" s="40" t="s">
        <v>25</v>
      </c>
      <c r="K161" s="101" t="s">
        <v>51</v>
      </c>
      <c r="L161" s="20" t="s">
        <v>498</v>
      </c>
      <c r="M161" s="6"/>
      <c r="N161" s="18" t="s">
        <v>487</v>
      </c>
      <c r="O161" s="6" t="s">
        <v>114</v>
      </c>
      <c r="P161" s="12"/>
      <c r="Q161" s="22"/>
      <c r="R161" s="103"/>
      <c r="S161" s="16"/>
      <c r="T161" s="16">
        <v>57000</v>
      </c>
      <c r="U161" s="78">
        <f t="shared" si="11"/>
        <v>63840.000000000007</v>
      </c>
      <c r="V161" s="20"/>
      <c r="W161" s="40">
        <v>2015</v>
      </c>
      <c r="X161" s="57"/>
    </row>
    <row r="162" spans="1:24" ht="53.25" customHeight="1" x14ac:dyDescent="0.2">
      <c r="A162" s="1" t="s">
        <v>807</v>
      </c>
      <c r="B162" s="2" t="s">
        <v>52</v>
      </c>
      <c r="C162" s="94"/>
      <c r="D162" s="94" t="s">
        <v>491</v>
      </c>
      <c r="E162" s="102" t="s">
        <v>492</v>
      </c>
      <c r="F162" s="102" t="s">
        <v>492</v>
      </c>
      <c r="G162" s="9" t="s">
        <v>56</v>
      </c>
      <c r="H162" s="99">
        <v>70</v>
      </c>
      <c r="I162" s="40">
        <v>471010000</v>
      </c>
      <c r="J162" s="40" t="s">
        <v>25</v>
      </c>
      <c r="K162" s="101" t="s">
        <v>51</v>
      </c>
      <c r="L162" s="20" t="s">
        <v>498</v>
      </c>
      <c r="M162" s="6"/>
      <c r="N162" s="18" t="s">
        <v>487</v>
      </c>
      <c r="O162" s="6" t="s">
        <v>114</v>
      </c>
      <c r="P162" s="12"/>
      <c r="Q162" s="22"/>
      <c r="R162" s="103"/>
      <c r="S162" s="16"/>
      <c r="T162" s="16">
        <v>120000</v>
      </c>
      <c r="U162" s="78">
        <f t="shared" si="11"/>
        <v>134400</v>
      </c>
      <c r="V162" s="20"/>
      <c r="W162" s="40">
        <v>2015</v>
      </c>
      <c r="X162" s="57"/>
    </row>
    <row r="163" spans="1:24" ht="53.25" customHeight="1" x14ac:dyDescent="0.2">
      <c r="A163" s="1" t="s">
        <v>808</v>
      </c>
      <c r="B163" s="2" t="s">
        <v>52</v>
      </c>
      <c r="C163" s="94"/>
      <c r="D163" s="94" t="s">
        <v>491</v>
      </c>
      <c r="E163" s="102" t="s">
        <v>492</v>
      </c>
      <c r="F163" s="102" t="s">
        <v>492</v>
      </c>
      <c r="G163" s="9" t="s">
        <v>56</v>
      </c>
      <c r="H163" s="99">
        <v>70</v>
      </c>
      <c r="I163" s="40">
        <v>471010000</v>
      </c>
      <c r="J163" s="40" t="s">
        <v>25</v>
      </c>
      <c r="K163" s="101" t="s">
        <v>51</v>
      </c>
      <c r="L163" s="20" t="s">
        <v>498</v>
      </c>
      <c r="M163" s="6"/>
      <c r="N163" s="18" t="s">
        <v>487</v>
      </c>
      <c r="O163" s="6" t="s">
        <v>114</v>
      </c>
      <c r="P163" s="12"/>
      <c r="Q163" s="22"/>
      <c r="R163" s="103"/>
      <c r="S163" s="16"/>
      <c r="T163" s="16">
        <v>360000</v>
      </c>
      <c r="U163" s="78">
        <f t="shared" si="11"/>
        <v>403200.00000000006</v>
      </c>
      <c r="V163" s="20"/>
      <c r="W163" s="40">
        <v>2015</v>
      </c>
      <c r="X163" s="57"/>
    </row>
    <row r="164" spans="1:24" ht="53.25" customHeight="1" x14ac:dyDescent="0.2">
      <c r="A164" s="1" t="s">
        <v>809</v>
      </c>
      <c r="B164" s="2" t="s">
        <v>52</v>
      </c>
      <c r="C164" s="94" t="s">
        <v>499</v>
      </c>
      <c r="D164" s="94" t="s">
        <v>500</v>
      </c>
      <c r="E164" s="102" t="s">
        <v>501</v>
      </c>
      <c r="F164" s="92" t="s">
        <v>502</v>
      </c>
      <c r="G164" s="9" t="s">
        <v>56</v>
      </c>
      <c r="H164" s="99">
        <v>70</v>
      </c>
      <c r="I164" s="40">
        <v>471010000</v>
      </c>
      <c r="J164" s="40" t="s">
        <v>25</v>
      </c>
      <c r="K164" s="101" t="s">
        <v>51</v>
      </c>
      <c r="L164" s="20" t="s">
        <v>498</v>
      </c>
      <c r="M164" s="6"/>
      <c r="N164" s="18" t="s">
        <v>487</v>
      </c>
      <c r="O164" s="6" t="s">
        <v>114</v>
      </c>
      <c r="P164" s="12"/>
      <c r="Q164" s="22"/>
      <c r="R164" s="22"/>
      <c r="S164" s="16"/>
      <c r="T164" s="16">
        <v>1485614.4000000001</v>
      </c>
      <c r="U164" s="78">
        <f t="shared" si="11"/>
        <v>1663888.1280000003</v>
      </c>
      <c r="V164" s="20"/>
      <c r="W164" s="40">
        <v>2015</v>
      </c>
      <c r="X164" s="57"/>
    </row>
    <row r="165" spans="1:24" ht="53.25" customHeight="1" x14ac:dyDescent="0.2">
      <c r="A165" s="1" t="s">
        <v>810</v>
      </c>
      <c r="B165" s="2" t="s">
        <v>52</v>
      </c>
      <c r="C165" s="21" t="s">
        <v>886</v>
      </c>
      <c r="D165" s="19" t="s">
        <v>887</v>
      </c>
      <c r="E165" s="39" t="s">
        <v>503</v>
      </c>
      <c r="F165" s="19" t="s">
        <v>504</v>
      </c>
      <c r="G165" s="20" t="s">
        <v>113</v>
      </c>
      <c r="H165" s="20">
        <v>50</v>
      </c>
      <c r="I165" s="40">
        <v>471010000</v>
      </c>
      <c r="J165" s="40" t="s">
        <v>25</v>
      </c>
      <c r="K165" s="41" t="s">
        <v>505</v>
      </c>
      <c r="L165" s="20" t="s">
        <v>466</v>
      </c>
      <c r="M165" s="20"/>
      <c r="N165" s="41" t="s">
        <v>506</v>
      </c>
      <c r="O165" s="20" t="s">
        <v>507</v>
      </c>
      <c r="P165" s="20"/>
      <c r="Q165" s="36"/>
      <c r="R165" s="36"/>
      <c r="S165" s="36"/>
      <c r="T165" s="8">
        <v>7800000</v>
      </c>
      <c r="U165" s="8">
        <v>8736000</v>
      </c>
      <c r="V165" s="20"/>
      <c r="W165" s="40">
        <v>2015</v>
      </c>
      <c r="X165" s="20"/>
    </row>
    <row r="166" spans="1:24" ht="53.25" customHeight="1" x14ac:dyDescent="0.2">
      <c r="A166" s="1" t="s">
        <v>811</v>
      </c>
      <c r="B166" s="2" t="s">
        <v>52</v>
      </c>
      <c r="C166" s="21" t="s">
        <v>886</v>
      </c>
      <c r="D166" s="19" t="s">
        <v>887</v>
      </c>
      <c r="E166" s="39" t="s">
        <v>508</v>
      </c>
      <c r="F166" s="19" t="s">
        <v>509</v>
      </c>
      <c r="G166" s="20" t="s">
        <v>113</v>
      </c>
      <c r="H166" s="20">
        <v>50</v>
      </c>
      <c r="I166" s="40">
        <v>471010000</v>
      </c>
      <c r="J166" s="40" t="s">
        <v>25</v>
      </c>
      <c r="K166" s="41" t="s">
        <v>505</v>
      </c>
      <c r="L166" s="20" t="s">
        <v>466</v>
      </c>
      <c r="M166" s="20"/>
      <c r="N166" s="41" t="s">
        <v>506</v>
      </c>
      <c r="O166" s="20" t="s">
        <v>507</v>
      </c>
      <c r="P166" s="20"/>
      <c r="Q166" s="36"/>
      <c r="R166" s="36"/>
      <c r="S166" s="36"/>
      <c r="T166" s="8">
        <v>12240000</v>
      </c>
      <c r="U166" s="8">
        <v>13708800.000000002</v>
      </c>
      <c r="V166" s="20"/>
      <c r="W166" s="40">
        <v>2015</v>
      </c>
      <c r="X166" s="20"/>
    </row>
    <row r="167" spans="1:24" ht="53.25" customHeight="1" x14ac:dyDescent="0.2">
      <c r="A167" s="1" t="s">
        <v>812</v>
      </c>
      <c r="B167" s="2" t="s">
        <v>52</v>
      </c>
      <c r="C167" s="21" t="s">
        <v>510</v>
      </c>
      <c r="D167" s="19" t="s">
        <v>888</v>
      </c>
      <c r="E167" s="39" t="s">
        <v>503</v>
      </c>
      <c r="F167" s="19" t="s">
        <v>511</v>
      </c>
      <c r="G167" s="20" t="s">
        <v>113</v>
      </c>
      <c r="H167" s="20">
        <v>50</v>
      </c>
      <c r="I167" s="40">
        <v>471010000</v>
      </c>
      <c r="J167" s="40" t="s">
        <v>25</v>
      </c>
      <c r="K167" s="41" t="s">
        <v>505</v>
      </c>
      <c r="L167" s="20" t="s">
        <v>466</v>
      </c>
      <c r="M167" s="20"/>
      <c r="N167" s="41" t="s">
        <v>506</v>
      </c>
      <c r="O167" s="20" t="s">
        <v>507</v>
      </c>
      <c r="P167" s="20"/>
      <c r="Q167" s="36"/>
      <c r="R167" s="36"/>
      <c r="S167" s="36"/>
      <c r="T167" s="8">
        <v>7200000</v>
      </c>
      <c r="U167" s="8">
        <v>8064000.0000000009</v>
      </c>
      <c r="V167" s="20"/>
      <c r="W167" s="40">
        <v>2015</v>
      </c>
      <c r="X167" s="20"/>
    </row>
    <row r="168" spans="1:24" ht="53.25" customHeight="1" x14ac:dyDescent="0.2">
      <c r="A168" s="1" t="s">
        <v>813</v>
      </c>
      <c r="B168" s="2" t="s">
        <v>52</v>
      </c>
      <c r="C168" s="21" t="s">
        <v>510</v>
      </c>
      <c r="D168" s="19" t="s">
        <v>888</v>
      </c>
      <c r="E168" s="39" t="s">
        <v>512</v>
      </c>
      <c r="F168" s="19" t="s">
        <v>513</v>
      </c>
      <c r="G168" s="20" t="s">
        <v>113</v>
      </c>
      <c r="H168" s="20">
        <v>50</v>
      </c>
      <c r="I168" s="40">
        <v>471010000</v>
      </c>
      <c r="J168" s="40" t="s">
        <v>25</v>
      </c>
      <c r="K168" s="41" t="s">
        <v>505</v>
      </c>
      <c r="L168" s="20" t="s">
        <v>466</v>
      </c>
      <c r="M168" s="20"/>
      <c r="N168" s="41" t="s">
        <v>506</v>
      </c>
      <c r="O168" s="20" t="s">
        <v>507</v>
      </c>
      <c r="P168" s="20"/>
      <c r="Q168" s="36"/>
      <c r="R168" s="36"/>
      <c r="S168" s="36"/>
      <c r="T168" s="8">
        <v>7800000</v>
      </c>
      <c r="U168" s="8">
        <v>8736000</v>
      </c>
      <c r="V168" s="20"/>
      <c r="W168" s="40">
        <v>2015</v>
      </c>
      <c r="X168" s="20"/>
    </row>
    <row r="169" spans="1:24" ht="53.25" customHeight="1" x14ac:dyDescent="0.2">
      <c r="A169" s="1" t="s">
        <v>814</v>
      </c>
      <c r="B169" s="2" t="s">
        <v>52</v>
      </c>
      <c r="C169" s="21" t="s">
        <v>514</v>
      </c>
      <c r="D169" s="19" t="s">
        <v>515</v>
      </c>
      <c r="E169" s="20" t="s">
        <v>516</v>
      </c>
      <c r="F169" s="20" t="s">
        <v>517</v>
      </c>
      <c r="G169" s="20" t="s">
        <v>113</v>
      </c>
      <c r="H169" s="20">
        <v>50</v>
      </c>
      <c r="I169" s="40">
        <v>471010000</v>
      </c>
      <c r="J169" s="40" t="s">
        <v>25</v>
      </c>
      <c r="K169" s="41" t="s">
        <v>505</v>
      </c>
      <c r="L169" s="20" t="s">
        <v>882</v>
      </c>
      <c r="M169" s="20"/>
      <c r="N169" s="41" t="s">
        <v>506</v>
      </c>
      <c r="O169" s="20" t="s">
        <v>507</v>
      </c>
      <c r="P169" s="20"/>
      <c r="Q169" s="36"/>
      <c r="R169" s="36"/>
      <c r="S169" s="42"/>
      <c r="T169" s="135">
        <v>7791000</v>
      </c>
      <c r="U169" s="8">
        <v>8725920</v>
      </c>
      <c r="V169" s="20"/>
      <c r="W169" s="40">
        <v>2015</v>
      </c>
      <c r="X169" s="20"/>
    </row>
    <row r="170" spans="1:24" ht="53.25" customHeight="1" x14ac:dyDescent="0.2">
      <c r="A170" s="1" t="s">
        <v>815</v>
      </c>
      <c r="B170" s="2" t="s">
        <v>52</v>
      </c>
      <c r="C170" s="21" t="s">
        <v>519</v>
      </c>
      <c r="D170" s="19" t="s">
        <v>520</v>
      </c>
      <c r="E170" s="19" t="s">
        <v>521</v>
      </c>
      <c r="F170" s="19" t="s">
        <v>522</v>
      </c>
      <c r="G170" s="20" t="s">
        <v>113</v>
      </c>
      <c r="H170" s="20">
        <v>50</v>
      </c>
      <c r="I170" s="40">
        <v>471010000</v>
      </c>
      <c r="J170" s="40" t="s">
        <v>25</v>
      </c>
      <c r="K170" s="41" t="s">
        <v>505</v>
      </c>
      <c r="L170" s="20" t="s">
        <v>518</v>
      </c>
      <c r="M170" s="20"/>
      <c r="N170" s="41" t="s">
        <v>506</v>
      </c>
      <c r="O170" s="20" t="s">
        <v>507</v>
      </c>
      <c r="P170" s="20"/>
      <c r="Q170" s="36"/>
      <c r="R170" s="36"/>
      <c r="S170" s="42"/>
      <c r="T170" s="135">
        <v>18770125</v>
      </c>
      <c r="U170" s="8">
        <v>21022540.000000004</v>
      </c>
      <c r="V170" s="20"/>
      <c r="W170" s="40">
        <v>2015</v>
      </c>
      <c r="X170" s="20"/>
    </row>
    <row r="171" spans="1:24" ht="53.25" customHeight="1" x14ac:dyDescent="0.2">
      <c r="A171" s="1" t="s">
        <v>816</v>
      </c>
      <c r="B171" s="2" t="s">
        <v>52</v>
      </c>
      <c r="C171" s="21" t="s">
        <v>523</v>
      </c>
      <c r="D171" s="19" t="s">
        <v>524</v>
      </c>
      <c r="E171" s="19" t="s">
        <v>525</v>
      </c>
      <c r="F171" s="19" t="s">
        <v>526</v>
      </c>
      <c r="G171" s="20" t="s">
        <v>56</v>
      </c>
      <c r="H171" s="20">
        <v>50</v>
      </c>
      <c r="I171" s="40">
        <v>471010000</v>
      </c>
      <c r="J171" s="40" t="s">
        <v>25</v>
      </c>
      <c r="K171" s="41" t="s">
        <v>505</v>
      </c>
      <c r="L171" s="20" t="s">
        <v>518</v>
      </c>
      <c r="M171" s="20"/>
      <c r="N171" s="41" t="s">
        <v>506</v>
      </c>
      <c r="O171" s="20" t="s">
        <v>507</v>
      </c>
      <c r="P171" s="20"/>
      <c r="Q171" s="36"/>
      <c r="R171" s="36"/>
      <c r="S171" s="36"/>
      <c r="T171" s="8">
        <v>13395850</v>
      </c>
      <c r="U171" s="8">
        <v>15003352.000000002</v>
      </c>
      <c r="V171" s="20"/>
      <c r="W171" s="40">
        <v>2015</v>
      </c>
      <c r="X171" s="20"/>
    </row>
    <row r="172" spans="1:24" ht="53.25" customHeight="1" x14ac:dyDescent="0.2">
      <c r="A172" s="1" t="s">
        <v>817</v>
      </c>
      <c r="B172" s="2" t="s">
        <v>52</v>
      </c>
      <c r="C172" s="21" t="s">
        <v>885</v>
      </c>
      <c r="D172" s="19" t="s">
        <v>527</v>
      </c>
      <c r="E172" s="19" t="s">
        <v>528</v>
      </c>
      <c r="F172" s="19" t="s">
        <v>529</v>
      </c>
      <c r="G172" s="20" t="s">
        <v>113</v>
      </c>
      <c r="H172" s="20">
        <v>50</v>
      </c>
      <c r="I172" s="40">
        <v>471010000</v>
      </c>
      <c r="J172" s="40" t="s">
        <v>25</v>
      </c>
      <c r="K172" s="41" t="s">
        <v>505</v>
      </c>
      <c r="L172" s="20" t="s">
        <v>530</v>
      </c>
      <c r="M172" s="20"/>
      <c r="N172" s="41" t="s">
        <v>506</v>
      </c>
      <c r="O172" s="20" t="s">
        <v>507</v>
      </c>
      <c r="P172" s="43"/>
      <c r="Q172" s="44"/>
      <c r="R172" s="36"/>
      <c r="S172" s="36"/>
      <c r="T172" s="8">
        <v>19008000</v>
      </c>
      <c r="U172" s="8">
        <v>21288960.000000004</v>
      </c>
      <c r="V172" s="20"/>
      <c r="W172" s="40">
        <v>2015</v>
      </c>
      <c r="X172" s="20"/>
    </row>
    <row r="173" spans="1:24" ht="53.25" customHeight="1" x14ac:dyDescent="0.2">
      <c r="A173" s="1" t="s">
        <v>818</v>
      </c>
      <c r="B173" s="2" t="s">
        <v>52</v>
      </c>
      <c r="C173" s="21" t="s">
        <v>885</v>
      </c>
      <c r="D173" s="19" t="s">
        <v>527</v>
      </c>
      <c r="E173" s="19" t="s">
        <v>531</v>
      </c>
      <c r="F173" s="19" t="s">
        <v>532</v>
      </c>
      <c r="G173" s="20" t="s">
        <v>113</v>
      </c>
      <c r="H173" s="20">
        <v>50</v>
      </c>
      <c r="I173" s="40">
        <v>471010000</v>
      </c>
      <c r="J173" s="40" t="s">
        <v>25</v>
      </c>
      <c r="K173" s="41" t="s">
        <v>505</v>
      </c>
      <c r="L173" s="20" t="s">
        <v>530</v>
      </c>
      <c r="M173" s="20"/>
      <c r="N173" s="41" t="s">
        <v>506</v>
      </c>
      <c r="O173" s="20" t="s">
        <v>507</v>
      </c>
      <c r="P173" s="43"/>
      <c r="Q173" s="44"/>
      <c r="R173" s="36"/>
      <c r="S173" s="36"/>
      <c r="T173" s="8">
        <v>2520000</v>
      </c>
      <c r="U173" s="8">
        <v>2822400.0000000005</v>
      </c>
      <c r="V173" s="20"/>
      <c r="W173" s="40">
        <v>2015</v>
      </c>
      <c r="X173" s="20"/>
    </row>
    <row r="174" spans="1:24" ht="53.25" customHeight="1" x14ac:dyDescent="0.2">
      <c r="A174" s="1" t="s">
        <v>819</v>
      </c>
      <c r="B174" s="2" t="s">
        <v>52</v>
      </c>
      <c r="C174" s="21" t="s">
        <v>885</v>
      </c>
      <c r="D174" s="19" t="s">
        <v>527</v>
      </c>
      <c r="E174" s="19" t="s">
        <v>531</v>
      </c>
      <c r="F174" s="19" t="s">
        <v>533</v>
      </c>
      <c r="G174" s="20" t="s">
        <v>113</v>
      </c>
      <c r="H174" s="20">
        <v>50</v>
      </c>
      <c r="I174" s="40">
        <v>471010000</v>
      </c>
      <c r="J174" s="40" t="s">
        <v>25</v>
      </c>
      <c r="K174" s="41" t="s">
        <v>505</v>
      </c>
      <c r="L174" s="20" t="s">
        <v>530</v>
      </c>
      <c r="M174" s="20"/>
      <c r="N174" s="41" t="s">
        <v>506</v>
      </c>
      <c r="O174" s="20" t="s">
        <v>507</v>
      </c>
      <c r="P174" s="43"/>
      <c r="Q174" s="44"/>
      <c r="R174" s="36"/>
      <c r="S174" s="36"/>
      <c r="T174" s="8">
        <v>5512536</v>
      </c>
      <c r="U174" s="8">
        <v>6174040.3200000003</v>
      </c>
      <c r="V174" s="20"/>
      <c r="W174" s="40">
        <v>2015</v>
      </c>
      <c r="X174" s="20"/>
    </row>
    <row r="175" spans="1:24" ht="53.25" customHeight="1" x14ac:dyDescent="0.2">
      <c r="A175" s="1" t="s">
        <v>820</v>
      </c>
      <c r="B175" s="2" t="s">
        <v>52</v>
      </c>
      <c r="C175" s="21" t="s">
        <v>885</v>
      </c>
      <c r="D175" s="19" t="s">
        <v>527</v>
      </c>
      <c r="E175" s="19" t="s">
        <v>534</v>
      </c>
      <c r="F175" s="19" t="s">
        <v>535</v>
      </c>
      <c r="G175" s="20" t="s">
        <v>113</v>
      </c>
      <c r="H175" s="20">
        <v>50</v>
      </c>
      <c r="I175" s="40">
        <v>471010000</v>
      </c>
      <c r="J175" s="40" t="s">
        <v>25</v>
      </c>
      <c r="K175" s="41" t="s">
        <v>505</v>
      </c>
      <c r="L175" s="20" t="s">
        <v>530</v>
      </c>
      <c r="M175" s="20"/>
      <c r="N175" s="41" t="s">
        <v>506</v>
      </c>
      <c r="O175" s="20" t="s">
        <v>507</v>
      </c>
      <c r="P175" s="43"/>
      <c r="Q175" s="44"/>
      <c r="R175" s="36"/>
      <c r="S175" s="36"/>
      <c r="T175" s="8">
        <v>9727344</v>
      </c>
      <c r="U175" s="8">
        <v>10894625.280000001</v>
      </c>
      <c r="V175" s="20"/>
      <c r="W175" s="40">
        <v>2015</v>
      </c>
      <c r="X175" s="20"/>
    </row>
    <row r="176" spans="1:24" ht="53.25" customHeight="1" x14ac:dyDescent="0.2">
      <c r="A176" s="1" t="s">
        <v>821</v>
      </c>
      <c r="B176" s="2" t="s">
        <v>52</v>
      </c>
      <c r="C176" s="21" t="s">
        <v>885</v>
      </c>
      <c r="D176" s="19" t="s">
        <v>527</v>
      </c>
      <c r="E176" s="19" t="s">
        <v>531</v>
      </c>
      <c r="F176" s="19" t="s">
        <v>536</v>
      </c>
      <c r="G176" s="20" t="s">
        <v>113</v>
      </c>
      <c r="H176" s="20">
        <v>50</v>
      </c>
      <c r="I176" s="40">
        <v>471010000</v>
      </c>
      <c r="J176" s="40" t="s">
        <v>25</v>
      </c>
      <c r="K176" s="41" t="s">
        <v>505</v>
      </c>
      <c r="L176" s="20" t="s">
        <v>530</v>
      </c>
      <c r="M176" s="20"/>
      <c r="N176" s="41" t="s">
        <v>506</v>
      </c>
      <c r="O176" s="20" t="s">
        <v>507</v>
      </c>
      <c r="P176" s="43"/>
      <c r="Q176" s="44"/>
      <c r="R176" s="36"/>
      <c r="S176" s="36"/>
      <c r="T176" s="8">
        <v>6833736</v>
      </c>
      <c r="U176" s="8">
        <v>7653784.3200000003</v>
      </c>
      <c r="V176" s="20"/>
      <c r="W176" s="40">
        <v>2015</v>
      </c>
      <c r="X176" s="20"/>
    </row>
    <row r="177" spans="1:24" ht="57" customHeight="1" x14ac:dyDescent="0.2">
      <c r="A177" s="1" t="s">
        <v>822</v>
      </c>
      <c r="B177" s="2" t="s">
        <v>52</v>
      </c>
      <c r="C177" s="21" t="s">
        <v>885</v>
      </c>
      <c r="D177" s="19" t="s">
        <v>527</v>
      </c>
      <c r="E177" s="19" t="s">
        <v>531</v>
      </c>
      <c r="F177" s="19" t="s">
        <v>537</v>
      </c>
      <c r="G177" s="20" t="s">
        <v>113</v>
      </c>
      <c r="H177" s="20">
        <v>50</v>
      </c>
      <c r="I177" s="40">
        <v>471010000</v>
      </c>
      <c r="J177" s="40" t="s">
        <v>25</v>
      </c>
      <c r="K177" s="41" t="s">
        <v>505</v>
      </c>
      <c r="L177" s="20" t="s">
        <v>530</v>
      </c>
      <c r="M177" s="20"/>
      <c r="N177" s="41" t="s">
        <v>506</v>
      </c>
      <c r="O177" s="20" t="s">
        <v>507</v>
      </c>
      <c r="P177" s="43"/>
      <c r="Q177" s="44"/>
      <c r="R177" s="36"/>
      <c r="S177" s="36"/>
      <c r="T177" s="8">
        <v>4860000</v>
      </c>
      <c r="U177" s="8">
        <v>5443200.0000000009</v>
      </c>
      <c r="V177" s="20"/>
      <c r="W177" s="40">
        <v>2015</v>
      </c>
      <c r="X177" s="20"/>
    </row>
    <row r="178" spans="1:24" ht="57" customHeight="1" x14ac:dyDescent="0.2">
      <c r="A178" s="1" t="s">
        <v>823</v>
      </c>
      <c r="B178" s="2" t="s">
        <v>52</v>
      </c>
      <c r="C178" s="21" t="s">
        <v>885</v>
      </c>
      <c r="D178" s="19" t="s">
        <v>527</v>
      </c>
      <c r="E178" s="19" t="s">
        <v>531</v>
      </c>
      <c r="F178" s="19" t="s">
        <v>538</v>
      </c>
      <c r="G178" s="20" t="s">
        <v>113</v>
      </c>
      <c r="H178" s="20">
        <v>50</v>
      </c>
      <c r="I178" s="40">
        <v>471010000</v>
      </c>
      <c r="J178" s="40" t="s">
        <v>25</v>
      </c>
      <c r="K178" s="41" t="s">
        <v>505</v>
      </c>
      <c r="L178" s="20" t="s">
        <v>530</v>
      </c>
      <c r="M178" s="20"/>
      <c r="N178" s="41" t="s">
        <v>506</v>
      </c>
      <c r="O178" s="20" t="s">
        <v>507</v>
      </c>
      <c r="P178" s="43"/>
      <c r="Q178" s="44"/>
      <c r="R178" s="36"/>
      <c r="S178" s="36"/>
      <c r="T178" s="8">
        <v>4863672</v>
      </c>
      <c r="U178" s="8">
        <v>5447312.6400000006</v>
      </c>
      <c r="V178" s="20"/>
      <c r="W178" s="40">
        <v>2015</v>
      </c>
      <c r="X178" s="20"/>
    </row>
    <row r="179" spans="1:24" ht="57" customHeight="1" x14ac:dyDescent="0.2">
      <c r="A179" s="1" t="s">
        <v>824</v>
      </c>
      <c r="B179" s="2" t="s">
        <v>52</v>
      </c>
      <c r="C179" s="21" t="s">
        <v>885</v>
      </c>
      <c r="D179" s="19" t="s">
        <v>527</v>
      </c>
      <c r="E179" s="19" t="s">
        <v>531</v>
      </c>
      <c r="F179" s="19" t="s">
        <v>539</v>
      </c>
      <c r="G179" s="20" t="s">
        <v>113</v>
      </c>
      <c r="H179" s="20">
        <v>50</v>
      </c>
      <c r="I179" s="40">
        <v>471010000</v>
      </c>
      <c r="J179" s="40" t="s">
        <v>25</v>
      </c>
      <c r="K179" s="41" t="s">
        <v>505</v>
      </c>
      <c r="L179" s="20" t="s">
        <v>530</v>
      </c>
      <c r="M179" s="20"/>
      <c r="N179" s="41" t="s">
        <v>506</v>
      </c>
      <c r="O179" s="20" t="s">
        <v>507</v>
      </c>
      <c r="P179" s="43"/>
      <c r="Q179" s="44"/>
      <c r="R179" s="36"/>
      <c r="S179" s="36"/>
      <c r="T179" s="8">
        <v>9111636</v>
      </c>
      <c r="U179" s="8">
        <v>10205032.32</v>
      </c>
      <c r="V179" s="20"/>
      <c r="W179" s="40">
        <v>2015</v>
      </c>
      <c r="X179" s="20"/>
    </row>
    <row r="180" spans="1:24" ht="57" customHeight="1" x14ac:dyDescent="0.2">
      <c r="A180" s="1" t="s">
        <v>825</v>
      </c>
      <c r="B180" s="2" t="s">
        <v>52</v>
      </c>
      <c r="C180" s="21" t="s">
        <v>885</v>
      </c>
      <c r="D180" s="19" t="s">
        <v>527</v>
      </c>
      <c r="E180" s="19" t="s">
        <v>531</v>
      </c>
      <c r="F180" s="19" t="s">
        <v>540</v>
      </c>
      <c r="G180" s="20" t="s">
        <v>113</v>
      </c>
      <c r="H180" s="20">
        <v>50</v>
      </c>
      <c r="I180" s="40">
        <v>471010000</v>
      </c>
      <c r="J180" s="40" t="s">
        <v>25</v>
      </c>
      <c r="K180" s="41" t="s">
        <v>505</v>
      </c>
      <c r="L180" s="20" t="s">
        <v>530</v>
      </c>
      <c r="M180" s="20"/>
      <c r="N180" s="41" t="s">
        <v>506</v>
      </c>
      <c r="O180" s="20" t="s">
        <v>507</v>
      </c>
      <c r="P180" s="43"/>
      <c r="Q180" s="44"/>
      <c r="R180" s="36"/>
      <c r="S180" s="36"/>
      <c r="T180" s="8">
        <v>3872448</v>
      </c>
      <c r="U180" s="8">
        <v>4337141.7600000007</v>
      </c>
      <c r="V180" s="20"/>
      <c r="W180" s="40">
        <v>2015</v>
      </c>
      <c r="X180" s="20"/>
    </row>
    <row r="181" spans="1:24" ht="57" customHeight="1" x14ac:dyDescent="0.2">
      <c r="A181" s="1" t="s">
        <v>826</v>
      </c>
      <c r="B181" s="2" t="s">
        <v>52</v>
      </c>
      <c r="C181" s="21" t="s">
        <v>885</v>
      </c>
      <c r="D181" s="19" t="s">
        <v>527</v>
      </c>
      <c r="E181" s="19" t="s">
        <v>531</v>
      </c>
      <c r="F181" s="19" t="s">
        <v>541</v>
      </c>
      <c r="G181" s="20" t="s">
        <v>113</v>
      </c>
      <c r="H181" s="20">
        <v>50</v>
      </c>
      <c r="I181" s="40">
        <v>471010000</v>
      </c>
      <c r="J181" s="40" t="s">
        <v>25</v>
      </c>
      <c r="K181" s="41" t="s">
        <v>505</v>
      </c>
      <c r="L181" s="20" t="s">
        <v>530</v>
      </c>
      <c r="M181" s="20"/>
      <c r="N181" s="41" t="s">
        <v>506</v>
      </c>
      <c r="O181" s="20" t="s">
        <v>507</v>
      </c>
      <c r="P181" s="43"/>
      <c r="Q181" s="44"/>
      <c r="R181" s="36"/>
      <c r="S181" s="36"/>
      <c r="T181" s="8">
        <v>4860000</v>
      </c>
      <c r="U181" s="8">
        <v>5443200.0000000009</v>
      </c>
      <c r="V181" s="20"/>
      <c r="W181" s="40">
        <v>2015</v>
      </c>
      <c r="X181" s="20"/>
    </row>
    <row r="182" spans="1:24" ht="57" customHeight="1" x14ac:dyDescent="0.2">
      <c r="A182" s="1" t="s">
        <v>827</v>
      </c>
      <c r="B182" s="2" t="s">
        <v>52</v>
      </c>
      <c r="C182" s="21" t="s">
        <v>885</v>
      </c>
      <c r="D182" s="19" t="s">
        <v>527</v>
      </c>
      <c r="E182" s="19" t="s">
        <v>531</v>
      </c>
      <c r="F182" s="19" t="s">
        <v>542</v>
      </c>
      <c r="G182" s="20" t="s">
        <v>113</v>
      </c>
      <c r="H182" s="20">
        <v>50</v>
      </c>
      <c r="I182" s="40">
        <v>471010000</v>
      </c>
      <c r="J182" s="40" t="s">
        <v>25</v>
      </c>
      <c r="K182" s="41" t="s">
        <v>505</v>
      </c>
      <c r="L182" s="20" t="s">
        <v>530</v>
      </c>
      <c r="M182" s="20"/>
      <c r="N182" s="41" t="s">
        <v>506</v>
      </c>
      <c r="O182" s="20" t="s">
        <v>507</v>
      </c>
      <c r="P182" s="43"/>
      <c r="Q182" s="44"/>
      <c r="R182" s="36"/>
      <c r="S182" s="36"/>
      <c r="T182" s="8">
        <v>5400000</v>
      </c>
      <c r="U182" s="8">
        <v>6048000.0000000009</v>
      </c>
      <c r="V182" s="20"/>
      <c r="W182" s="40">
        <v>2015</v>
      </c>
      <c r="X182" s="20"/>
    </row>
    <row r="183" spans="1:24" ht="57" customHeight="1" x14ac:dyDescent="0.2">
      <c r="A183" s="1" t="s">
        <v>828</v>
      </c>
      <c r="B183" s="2" t="s">
        <v>52</v>
      </c>
      <c r="C183" s="104" t="s">
        <v>370</v>
      </c>
      <c r="D183" s="19" t="s">
        <v>363</v>
      </c>
      <c r="E183" s="19" t="s">
        <v>543</v>
      </c>
      <c r="F183" s="19" t="s">
        <v>544</v>
      </c>
      <c r="G183" s="20" t="s">
        <v>56</v>
      </c>
      <c r="H183" s="20">
        <v>50</v>
      </c>
      <c r="I183" s="40">
        <v>471010000</v>
      </c>
      <c r="J183" s="40" t="s">
        <v>25</v>
      </c>
      <c r="K183" s="41" t="s">
        <v>505</v>
      </c>
      <c r="L183" s="20" t="s">
        <v>518</v>
      </c>
      <c r="M183" s="20"/>
      <c r="N183" s="41" t="s">
        <v>506</v>
      </c>
      <c r="O183" s="20" t="s">
        <v>507</v>
      </c>
      <c r="P183" s="20"/>
      <c r="Q183" s="36"/>
      <c r="R183" s="36"/>
      <c r="S183" s="36"/>
      <c r="T183" s="8">
        <v>37075</v>
      </c>
      <c r="U183" s="8">
        <v>41524.000000000007</v>
      </c>
      <c r="V183" s="20"/>
      <c r="W183" s="40">
        <v>2015</v>
      </c>
      <c r="X183" s="20"/>
    </row>
    <row r="184" spans="1:24" ht="57" customHeight="1" x14ac:dyDescent="0.2">
      <c r="A184" s="1" t="s">
        <v>829</v>
      </c>
      <c r="B184" s="2" t="s">
        <v>52</v>
      </c>
      <c r="C184" s="104" t="s">
        <v>370</v>
      </c>
      <c r="D184" s="19" t="s">
        <v>363</v>
      </c>
      <c r="E184" s="19" t="s">
        <v>545</v>
      </c>
      <c r="F184" s="19" t="s">
        <v>544</v>
      </c>
      <c r="G184" s="20" t="s">
        <v>56</v>
      </c>
      <c r="H184" s="20">
        <v>50</v>
      </c>
      <c r="I184" s="40">
        <v>471010000</v>
      </c>
      <c r="J184" s="40" t="s">
        <v>25</v>
      </c>
      <c r="K184" s="41" t="s">
        <v>505</v>
      </c>
      <c r="L184" s="20" t="s">
        <v>518</v>
      </c>
      <c r="M184" s="20"/>
      <c r="N184" s="41" t="s">
        <v>506</v>
      </c>
      <c r="O184" s="20" t="s">
        <v>507</v>
      </c>
      <c r="P184" s="20"/>
      <c r="Q184" s="36"/>
      <c r="R184" s="36"/>
      <c r="S184" s="36"/>
      <c r="T184" s="8">
        <v>37075</v>
      </c>
      <c r="U184" s="8">
        <v>41524.000000000007</v>
      </c>
      <c r="V184" s="20"/>
      <c r="W184" s="40">
        <v>2015</v>
      </c>
      <c r="X184" s="20"/>
    </row>
    <row r="185" spans="1:24" ht="57" customHeight="1" x14ac:dyDescent="0.2">
      <c r="A185" s="1" t="s">
        <v>830</v>
      </c>
      <c r="B185" s="2" t="s">
        <v>52</v>
      </c>
      <c r="C185" s="104" t="s">
        <v>370</v>
      </c>
      <c r="D185" s="19" t="s">
        <v>363</v>
      </c>
      <c r="E185" s="19" t="s">
        <v>546</v>
      </c>
      <c r="F185" s="19" t="s">
        <v>547</v>
      </c>
      <c r="G185" s="20" t="s">
        <v>56</v>
      </c>
      <c r="H185" s="20">
        <v>50</v>
      </c>
      <c r="I185" s="40">
        <v>471010000</v>
      </c>
      <c r="J185" s="40" t="s">
        <v>25</v>
      </c>
      <c r="K185" s="41" t="s">
        <v>505</v>
      </c>
      <c r="L185" s="20" t="s">
        <v>518</v>
      </c>
      <c r="M185" s="20"/>
      <c r="N185" s="41" t="s">
        <v>506</v>
      </c>
      <c r="O185" s="20" t="s">
        <v>507</v>
      </c>
      <c r="P185" s="20"/>
      <c r="Q185" s="36"/>
      <c r="R185" s="36"/>
      <c r="S185" s="36"/>
      <c r="T185" s="8">
        <v>37075</v>
      </c>
      <c r="U185" s="8">
        <v>41524.000000000007</v>
      </c>
      <c r="V185" s="20"/>
      <c r="W185" s="40">
        <v>2015</v>
      </c>
      <c r="X185" s="20"/>
    </row>
    <row r="186" spans="1:24" ht="57" customHeight="1" x14ac:dyDescent="0.2">
      <c r="A186" s="1" t="s">
        <v>831</v>
      </c>
      <c r="B186" s="2" t="s">
        <v>52</v>
      </c>
      <c r="C186" s="104" t="s">
        <v>370</v>
      </c>
      <c r="D186" s="19" t="s">
        <v>363</v>
      </c>
      <c r="E186" s="19" t="s">
        <v>548</v>
      </c>
      <c r="F186" s="19" t="s">
        <v>548</v>
      </c>
      <c r="G186" s="20" t="s">
        <v>56</v>
      </c>
      <c r="H186" s="20">
        <v>50</v>
      </c>
      <c r="I186" s="40">
        <v>471010000</v>
      </c>
      <c r="J186" s="40" t="s">
        <v>25</v>
      </c>
      <c r="K186" s="41" t="s">
        <v>505</v>
      </c>
      <c r="L186" s="20" t="s">
        <v>518</v>
      </c>
      <c r="M186" s="20"/>
      <c r="N186" s="41" t="s">
        <v>506</v>
      </c>
      <c r="O186" s="20" t="s">
        <v>507</v>
      </c>
      <c r="P186" s="20"/>
      <c r="Q186" s="36"/>
      <c r="R186" s="36"/>
      <c r="S186" s="36"/>
      <c r="T186" s="8">
        <v>8736</v>
      </c>
      <c r="U186" s="8">
        <v>9784.3200000000015</v>
      </c>
      <c r="V186" s="20"/>
      <c r="W186" s="40">
        <v>2015</v>
      </c>
      <c r="X186" s="20"/>
    </row>
    <row r="187" spans="1:24" ht="57" customHeight="1" x14ac:dyDescent="0.2">
      <c r="A187" s="1" t="s">
        <v>832</v>
      </c>
      <c r="B187" s="2" t="s">
        <v>52</v>
      </c>
      <c r="C187" s="104" t="s">
        <v>370</v>
      </c>
      <c r="D187" s="19" t="s">
        <v>363</v>
      </c>
      <c r="E187" s="19" t="s">
        <v>549</v>
      </c>
      <c r="F187" s="19" t="s">
        <v>549</v>
      </c>
      <c r="G187" s="20" t="s">
        <v>56</v>
      </c>
      <c r="H187" s="20">
        <v>50</v>
      </c>
      <c r="I187" s="40">
        <v>471010000</v>
      </c>
      <c r="J187" s="40" t="s">
        <v>25</v>
      </c>
      <c r="K187" s="41" t="s">
        <v>505</v>
      </c>
      <c r="L187" s="20" t="s">
        <v>518</v>
      </c>
      <c r="M187" s="20"/>
      <c r="N187" s="41" t="s">
        <v>506</v>
      </c>
      <c r="O187" s="20" t="s">
        <v>507</v>
      </c>
      <c r="P187" s="20"/>
      <c r="Q187" s="36"/>
      <c r="R187" s="36"/>
      <c r="S187" s="36"/>
      <c r="T187" s="8">
        <v>2348</v>
      </c>
      <c r="U187" s="8">
        <v>2629.76</v>
      </c>
      <c r="V187" s="20"/>
      <c r="W187" s="40">
        <v>2015</v>
      </c>
      <c r="X187" s="20"/>
    </row>
    <row r="188" spans="1:24" ht="57" customHeight="1" x14ac:dyDescent="0.2">
      <c r="A188" s="1" t="s">
        <v>833</v>
      </c>
      <c r="B188" s="2" t="s">
        <v>52</v>
      </c>
      <c r="C188" s="104" t="s">
        <v>370</v>
      </c>
      <c r="D188" s="19" t="s">
        <v>363</v>
      </c>
      <c r="E188" s="19" t="s">
        <v>550</v>
      </c>
      <c r="F188" s="19" t="s">
        <v>550</v>
      </c>
      <c r="G188" s="20" t="s">
        <v>56</v>
      </c>
      <c r="H188" s="20">
        <v>50</v>
      </c>
      <c r="I188" s="40">
        <v>471010000</v>
      </c>
      <c r="J188" s="40" t="s">
        <v>25</v>
      </c>
      <c r="K188" s="41" t="s">
        <v>505</v>
      </c>
      <c r="L188" s="20" t="s">
        <v>518</v>
      </c>
      <c r="M188" s="20"/>
      <c r="N188" s="41" t="s">
        <v>506</v>
      </c>
      <c r="O188" s="20" t="s">
        <v>507</v>
      </c>
      <c r="P188" s="20"/>
      <c r="Q188" s="36"/>
      <c r="R188" s="36"/>
      <c r="S188" s="36"/>
      <c r="T188" s="8">
        <v>23000</v>
      </c>
      <c r="U188" s="8">
        <v>25760.000000000004</v>
      </c>
      <c r="V188" s="20"/>
      <c r="W188" s="40">
        <v>2015</v>
      </c>
      <c r="X188" s="20"/>
    </row>
    <row r="189" spans="1:24" ht="57" customHeight="1" x14ac:dyDescent="0.2">
      <c r="A189" s="1" t="s">
        <v>834</v>
      </c>
      <c r="B189" s="2" t="s">
        <v>52</v>
      </c>
      <c r="C189" s="21" t="s">
        <v>551</v>
      </c>
      <c r="D189" s="19" t="s">
        <v>552</v>
      </c>
      <c r="E189" s="19" t="s">
        <v>358</v>
      </c>
      <c r="F189" s="19" t="s">
        <v>553</v>
      </c>
      <c r="G189" s="20" t="s">
        <v>112</v>
      </c>
      <c r="H189" s="20">
        <v>50</v>
      </c>
      <c r="I189" s="40">
        <v>471010000</v>
      </c>
      <c r="J189" s="40" t="s">
        <v>25</v>
      </c>
      <c r="K189" s="41" t="s">
        <v>505</v>
      </c>
      <c r="L189" s="20" t="s">
        <v>518</v>
      </c>
      <c r="M189" s="20"/>
      <c r="N189" s="41" t="s">
        <v>506</v>
      </c>
      <c r="O189" s="20" t="s">
        <v>507</v>
      </c>
      <c r="P189" s="20"/>
      <c r="Q189" s="36"/>
      <c r="R189" s="36"/>
      <c r="S189" s="36"/>
      <c r="T189" s="8">
        <v>2760084</v>
      </c>
      <c r="U189" s="8">
        <v>3091294.08</v>
      </c>
      <c r="V189" s="20"/>
      <c r="W189" s="40">
        <v>2015</v>
      </c>
      <c r="X189" s="20"/>
    </row>
    <row r="190" spans="1:24" ht="57" customHeight="1" x14ac:dyDescent="0.2">
      <c r="A190" s="1" t="s">
        <v>835</v>
      </c>
      <c r="B190" s="2" t="s">
        <v>52</v>
      </c>
      <c r="C190" s="21" t="s">
        <v>554</v>
      </c>
      <c r="D190" s="19" t="s">
        <v>40</v>
      </c>
      <c r="E190" s="19" t="s">
        <v>555</v>
      </c>
      <c r="F190" s="19" t="s">
        <v>556</v>
      </c>
      <c r="G190" s="20" t="s">
        <v>112</v>
      </c>
      <c r="H190" s="20">
        <v>50</v>
      </c>
      <c r="I190" s="40">
        <v>471010000</v>
      </c>
      <c r="J190" s="40" t="s">
        <v>25</v>
      </c>
      <c r="K190" s="41" t="s">
        <v>505</v>
      </c>
      <c r="L190" s="20" t="s">
        <v>883</v>
      </c>
      <c r="M190" s="20"/>
      <c r="N190" s="41" t="s">
        <v>506</v>
      </c>
      <c r="O190" s="20" t="s">
        <v>507</v>
      </c>
      <c r="P190" s="20"/>
      <c r="Q190" s="36"/>
      <c r="R190" s="36"/>
      <c r="S190" s="36"/>
      <c r="T190" s="8">
        <v>163224</v>
      </c>
      <c r="U190" s="8">
        <v>182810.88</v>
      </c>
      <c r="V190" s="20"/>
      <c r="W190" s="40">
        <v>2015</v>
      </c>
      <c r="X190" s="20"/>
    </row>
    <row r="191" spans="1:24" ht="57" customHeight="1" x14ac:dyDescent="0.2">
      <c r="A191" s="1" t="s">
        <v>836</v>
      </c>
      <c r="B191" s="2" t="s">
        <v>52</v>
      </c>
      <c r="C191" s="21" t="s">
        <v>554</v>
      </c>
      <c r="D191" s="19" t="s">
        <v>40</v>
      </c>
      <c r="E191" s="19" t="s">
        <v>557</v>
      </c>
      <c r="F191" s="19" t="s">
        <v>558</v>
      </c>
      <c r="G191" s="20" t="s">
        <v>112</v>
      </c>
      <c r="H191" s="20">
        <v>50</v>
      </c>
      <c r="I191" s="40">
        <v>471010000</v>
      </c>
      <c r="J191" s="40" t="s">
        <v>25</v>
      </c>
      <c r="K191" s="41" t="s">
        <v>505</v>
      </c>
      <c r="L191" s="20" t="s">
        <v>883</v>
      </c>
      <c r="M191" s="20"/>
      <c r="N191" s="41" t="s">
        <v>506</v>
      </c>
      <c r="O191" s="20" t="s">
        <v>507</v>
      </c>
      <c r="P191" s="20"/>
      <c r="Q191" s="36"/>
      <c r="R191" s="36"/>
      <c r="S191" s="36"/>
      <c r="T191" s="8">
        <v>750805</v>
      </c>
      <c r="U191" s="8">
        <v>840901.60000000009</v>
      </c>
      <c r="V191" s="20"/>
      <c r="W191" s="40">
        <v>2015</v>
      </c>
      <c r="X191" s="20"/>
    </row>
    <row r="192" spans="1:24" ht="57" customHeight="1" x14ac:dyDescent="0.2">
      <c r="A192" s="1" t="s">
        <v>837</v>
      </c>
      <c r="B192" s="2" t="s">
        <v>52</v>
      </c>
      <c r="C192" s="21" t="s">
        <v>554</v>
      </c>
      <c r="D192" s="19" t="s">
        <v>40</v>
      </c>
      <c r="E192" s="20" t="s">
        <v>559</v>
      </c>
      <c r="F192" s="19" t="s">
        <v>559</v>
      </c>
      <c r="G192" s="20" t="s">
        <v>112</v>
      </c>
      <c r="H192" s="20">
        <v>50</v>
      </c>
      <c r="I192" s="40">
        <v>471010000</v>
      </c>
      <c r="J192" s="40" t="s">
        <v>25</v>
      </c>
      <c r="K192" s="41" t="s">
        <v>505</v>
      </c>
      <c r="L192" s="20" t="s">
        <v>883</v>
      </c>
      <c r="M192" s="20"/>
      <c r="N192" s="41" t="s">
        <v>506</v>
      </c>
      <c r="O192" s="20" t="s">
        <v>507</v>
      </c>
      <c r="P192" s="20"/>
      <c r="Q192" s="36"/>
      <c r="R192" s="36"/>
      <c r="S192" s="36"/>
      <c r="T192" s="8">
        <v>280800</v>
      </c>
      <c r="U192" s="8">
        <v>314496.00000000006</v>
      </c>
      <c r="V192" s="20"/>
      <c r="W192" s="40">
        <v>2015</v>
      </c>
      <c r="X192" s="20"/>
    </row>
    <row r="193" spans="1:24" ht="72" customHeight="1" x14ac:dyDescent="0.2">
      <c r="A193" s="1" t="s">
        <v>838</v>
      </c>
      <c r="B193" s="2" t="s">
        <v>52</v>
      </c>
      <c r="C193" s="20" t="s">
        <v>560</v>
      </c>
      <c r="D193" s="19" t="s">
        <v>561</v>
      </c>
      <c r="E193" s="19" t="s">
        <v>562</v>
      </c>
      <c r="F193" s="19" t="s">
        <v>563</v>
      </c>
      <c r="G193" s="20" t="s">
        <v>113</v>
      </c>
      <c r="H193" s="20">
        <v>50</v>
      </c>
      <c r="I193" s="40">
        <v>471010000</v>
      </c>
      <c r="J193" s="40" t="s">
        <v>25</v>
      </c>
      <c r="K193" s="41" t="s">
        <v>505</v>
      </c>
      <c r="L193" s="20" t="s">
        <v>518</v>
      </c>
      <c r="M193" s="20"/>
      <c r="N193" s="41" t="s">
        <v>506</v>
      </c>
      <c r="O193" s="20" t="s">
        <v>507</v>
      </c>
      <c r="P193" s="20"/>
      <c r="Q193" s="44"/>
      <c r="R193" s="36"/>
      <c r="S193" s="36"/>
      <c r="T193" s="8">
        <v>8711046</v>
      </c>
      <c r="U193" s="8">
        <v>9756371.5200000014</v>
      </c>
      <c r="V193" s="20"/>
      <c r="W193" s="40">
        <v>2015</v>
      </c>
      <c r="X193" s="20"/>
    </row>
    <row r="194" spans="1:24" ht="57" customHeight="1" x14ac:dyDescent="0.2">
      <c r="A194" s="1" t="s">
        <v>839</v>
      </c>
      <c r="B194" s="2" t="s">
        <v>52</v>
      </c>
      <c r="C194" s="21" t="s">
        <v>564</v>
      </c>
      <c r="D194" s="19" t="s">
        <v>565</v>
      </c>
      <c r="E194" s="21" t="s">
        <v>566</v>
      </c>
      <c r="F194" s="19" t="s">
        <v>567</v>
      </c>
      <c r="G194" s="20" t="s">
        <v>56</v>
      </c>
      <c r="H194" s="20">
        <v>50</v>
      </c>
      <c r="I194" s="40">
        <v>471010000</v>
      </c>
      <c r="J194" s="40" t="s">
        <v>25</v>
      </c>
      <c r="K194" s="41" t="s">
        <v>505</v>
      </c>
      <c r="L194" s="20" t="s">
        <v>883</v>
      </c>
      <c r="M194" s="20"/>
      <c r="N194" s="41" t="s">
        <v>506</v>
      </c>
      <c r="O194" s="20" t="s">
        <v>507</v>
      </c>
      <c r="P194" s="20"/>
      <c r="Q194" s="22"/>
      <c r="R194" s="22"/>
      <c r="S194" s="22"/>
      <c r="T194" s="8">
        <v>340260</v>
      </c>
      <c r="U194" s="8">
        <v>381091.2</v>
      </c>
      <c r="V194" s="20"/>
      <c r="W194" s="40">
        <v>2015</v>
      </c>
      <c r="X194" s="20"/>
    </row>
    <row r="195" spans="1:24" ht="51" customHeight="1" x14ac:dyDescent="0.2">
      <c r="A195" s="1" t="s">
        <v>840</v>
      </c>
      <c r="B195" s="2" t="s">
        <v>52</v>
      </c>
      <c r="C195" s="21" t="s">
        <v>564</v>
      </c>
      <c r="D195" s="19" t="s">
        <v>565</v>
      </c>
      <c r="E195" s="21" t="s">
        <v>568</v>
      </c>
      <c r="F195" s="19" t="s">
        <v>569</v>
      </c>
      <c r="G195" s="20" t="s">
        <v>56</v>
      </c>
      <c r="H195" s="20">
        <v>50</v>
      </c>
      <c r="I195" s="40">
        <v>471010000</v>
      </c>
      <c r="J195" s="40" t="s">
        <v>25</v>
      </c>
      <c r="K195" s="41" t="s">
        <v>505</v>
      </c>
      <c r="L195" s="20" t="s">
        <v>883</v>
      </c>
      <c r="M195" s="20"/>
      <c r="N195" s="41" t="s">
        <v>506</v>
      </c>
      <c r="O195" s="20" t="s">
        <v>507</v>
      </c>
      <c r="P195" s="20"/>
      <c r="Q195" s="22"/>
      <c r="R195" s="22"/>
      <c r="S195" s="22"/>
      <c r="T195" s="8">
        <v>141775</v>
      </c>
      <c r="U195" s="8">
        <v>158788.00000000003</v>
      </c>
      <c r="V195" s="20"/>
      <c r="W195" s="40">
        <v>2015</v>
      </c>
      <c r="X195" s="20"/>
    </row>
    <row r="196" spans="1:24" ht="59.25" customHeight="1" x14ac:dyDescent="0.2">
      <c r="A196" s="1" t="s">
        <v>841</v>
      </c>
      <c r="B196" s="2" t="s">
        <v>52</v>
      </c>
      <c r="C196" s="19" t="s">
        <v>600</v>
      </c>
      <c r="D196" s="19" t="s">
        <v>601</v>
      </c>
      <c r="E196" s="23" t="s">
        <v>602</v>
      </c>
      <c r="F196" s="23" t="s">
        <v>603</v>
      </c>
      <c r="G196" s="19" t="s">
        <v>113</v>
      </c>
      <c r="H196" s="19">
        <v>50</v>
      </c>
      <c r="I196" s="40">
        <v>471010000</v>
      </c>
      <c r="J196" s="40" t="s">
        <v>25</v>
      </c>
      <c r="K196" s="40" t="s">
        <v>604</v>
      </c>
      <c r="L196" s="19" t="s">
        <v>264</v>
      </c>
      <c r="M196" s="19"/>
      <c r="N196" s="40" t="s">
        <v>605</v>
      </c>
      <c r="O196" s="19" t="s">
        <v>606</v>
      </c>
      <c r="P196" s="19"/>
      <c r="Q196" s="24"/>
      <c r="R196" s="25"/>
      <c r="S196" s="26"/>
      <c r="T196" s="37">
        <v>286831484</v>
      </c>
      <c r="U196" s="45">
        <v>321251262.07999998</v>
      </c>
      <c r="V196" s="19"/>
      <c r="W196" s="40">
        <v>2015</v>
      </c>
      <c r="X196" s="19"/>
    </row>
    <row r="197" spans="1:24" ht="68.25" customHeight="1" x14ac:dyDescent="0.2">
      <c r="A197" s="1" t="s">
        <v>842</v>
      </c>
      <c r="B197" s="2" t="s">
        <v>52</v>
      </c>
      <c r="C197" s="19" t="s">
        <v>607</v>
      </c>
      <c r="D197" s="19" t="s">
        <v>608</v>
      </c>
      <c r="E197" s="23" t="s">
        <v>609</v>
      </c>
      <c r="F197" s="23" t="s">
        <v>610</v>
      </c>
      <c r="G197" s="20" t="s">
        <v>112</v>
      </c>
      <c r="H197" s="19">
        <v>50</v>
      </c>
      <c r="I197" s="40">
        <v>471010000</v>
      </c>
      <c r="J197" s="40" t="s">
        <v>25</v>
      </c>
      <c r="K197" s="40" t="s">
        <v>604</v>
      </c>
      <c r="L197" s="19" t="s">
        <v>884</v>
      </c>
      <c r="M197" s="19"/>
      <c r="N197" s="41" t="s">
        <v>506</v>
      </c>
      <c r="O197" s="19" t="s">
        <v>606</v>
      </c>
      <c r="P197" s="19"/>
      <c r="Q197" s="24"/>
      <c r="R197" s="25"/>
      <c r="S197" s="27"/>
      <c r="T197" s="45">
        <v>216000</v>
      </c>
      <c r="U197" s="45">
        <v>241920</v>
      </c>
      <c r="V197" s="19"/>
      <c r="W197" s="40">
        <v>2015</v>
      </c>
      <c r="X197" s="19"/>
    </row>
    <row r="198" spans="1:24" ht="67.5" customHeight="1" x14ac:dyDescent="0.2">
      <c r="A198" s="1" t="s">
        <v>843</v>
      </c>
      <c r="B198" s="2" t="s">
        <v>52</v>
      </c>
      <c r="C198" s="19" t="s">
        <v>607</v>
      </c>
      <c r="D198" s="19" t="s">
        <v>608</v>
      </c>
      <c r="E198" s="23" t="s">
        <v>609</v>
      </c>
      <c r="F198" s="23" t="s">
        <v>611</v>
      </c>
      <c r="G198" s="20" t="s">
        <v>112</v>
      </c>
      <c r="H198" s="19">
        <v>50</v>
      </c>
      <c r="I198" s="40">
        <v>471010000</v>
      </c>
      <c r="J198" s="40" t="s">
        <v>25</v>
      </c>
      <c r="K198" s="40" t="s">
        <v>604</v>
      </c>
      <c r="L198" s="19" t="s">
        <v>884</v>
      </c>
      <c r="M198" s="19"/>
      <c r="N198" s="41" t="s">
        <v>506</v>
      </c>
      <c r="O198" s="19" t="s">
        <v>606</v>
      </c>
      <c r="P198" s="19"/>
      <c r="Q198" s="24"/>
      <c r="R198" s="25"/>
      <c r="S198" s="27"/>
      <c r="T198" s="45">
        <v>529068</v>
      </c>
      <c r="U198" s="45">
        <v>592556.16</v>
      </c>
      <c r="V198" s="19"/>
      <c r="W198" s="40">
        <v>2015</v>
      </c>
      <c r="X198" s="19"/>
    </row>
    <row r="199" spans="1:24" ht="76.5" customHeight="1" x14ac:dyDescent="0.2">
      <c r="A199" s="1" t="s">
        <v>844</v>
      </c>
      <c r="B199" s="2" t="s">
        <v>52</v>
      </c>
      <c r="C199" s="19" t="s">
        <v>607</v>
      </c>
      <c r="D199" s="19" t="s">
        <v>608</v>
      </c>
      <c r="E199" s="23" t="s">
        <v>609</v>
      </c>
      <c r="F199" s="23" t="s">
        <v>612</v>
      </c>
      <c r="G199" s="20" t="s">
        <v>112</v>
      </c>
      <c r="H199" s="19">
        <v>50</v>
      </c>
      <c r="I199" s="40">
        <v>471010000</v>
      </c>
      <c r="J199" s="40" t="s">
        <v>25</v>
      </c>
      <c r="K199" s="40" t="s">
        <v>604</v>
      </c>
      <c r="L199" s="19" t="s">
        <v>884</v>
      </c>
      <c r="M199" s="19"/>
      <c r="N199" s="41" t="s">
        <v>506</v>
      </c>
      <c r="O199" s="19" t="s">
        <v>606</v>
      </c>
      <c r="P199" s="19"/>
      <c r="Q199" s="24"/>
      <c r="R199" s="25"/>
      <c r="S199" s="27"/>
      <c r="T199" s="45">
        <v>96000</v>
      </c>
      <c r="U199" s="45">
        <v>107520</v>
      </c>
      <c r="V199" s="19"/>
      <c r="W199" s="40">
        <v>2015</v>
      </c>
      <c r="X199" s="19"/>
    </row>
    <row r="200" spans="1:24" ht="75" customHeight="1" x14ac:dyDescent="0.2">
      <c r="A200" s="1" t="s">
        <v>845</v>
      </c>
      <c r="B200" s="2" t="s">
        <v>52</v>
      </c>
      <c r="C200" s="19" t="s">
        <v>607</v>
      </c>
      <c r="D200" s="19" t="s">
        <v>608</v>
      </c>
      <c r="E200" s="23" t="s">
        <v>609</v>
      </c>
      <c r="F200" s="23" t="s">
        <v>613</v>
      </c>
      <c r="G200" s="20" t="s">
        <v>112</v>
      </c>
      <c r="H200" s="19">
        <v>50</v>
      </c>
      <c r="I200" s="40">
        <v>471010000</v>
      </c>
      <c r="J200" s="40" t="s">
        <v>25</v>
      </c>
      <c r="K200" s="40" t="s">
        <v>604</v>
      </c>
      <c r="L200" s="19" t="s">
        <v>884</v>
      </c>
      <c r="M200" s="19"/>
      <c r="N200" s="41" t="s">
        <v>506</v>
      </c>
      <c r="O200" s="19" t="s">
        <v>606</v>
      </c>
      <c r="P200" s="19"/>
      <c r="Q200" s="24"/>
      <c r="R200" s="25"/>
      <c r="S200" s="27"/>
      <c r="T200" s="45">
        <v>223800</v>
      </c>
      <c r="U200" s="45">
        <v>250656</v>
      </c>
      <c r="V200" s="19"/>
      <c r="W200" s="40">
        <v>2015</v>
      </c>
      <c r="X200" s="19"/>
    </row>
    <row r="201" spans="1:24" ht="75" customHeight="1" x14ac:dyDescent="0.2">
      <c r="A201" s="1" t="s">
        <v>846</v>
      </c>
      <c r="B201" s="2" t="s">
        <v>52</v>
      </c>
      <c r="C201" s="20" t="s">
        <v>614</v>
      </c>
      <c r="D201" s="20" t="s">
        <v>615</v>
      </c>
      <c r="E201" s="39" t="s">
        <v>615</v>
      </c>
      <c r="F201" s="39" t="s">
        <v>615</v>
      </c>
      <c r="G201" s="20" t="s">
        <v>56</v>
      </c>
      <c r="H201" s="19">
        <v>50</v>
      </c>
      <c r="I201" s="40">
        <v>471010000</v>
      </c>
      <c r="J201" s="40" t="s">
        <v>25</v>
      </c>
      <c r="K201" s="41" t="s">
        <v>604</v>
      </c>
      <c r="L201" s="20" t="s">
        <v>264</v>
      </c>
      <c r="M201" s="20"/>
      <c r="N201" s="41" t="s">
        <v>57</v>
      </c>
      <c r="O201" s="20" t="s">
        <v>606</v>
      </c>
      <c r="P201" s="20"/>
      <c r="Q201" s="44"/>
      <c r="R201" s="28"/>
      <c r="S201" s="29"/>
      <c r="T201" s="8">
        <v>570714.07999999996</v>
      </c>
      <c r="U201" s="8">
        <v>639199.77</v>
      </c>
      <c r="V201" s="20"/>
      <c r="W201" s="40">
        <v>2015</v>
      </c>
      <c r="X201" s="20"/>
    </row>
    <row r="202" spans="1:24" ht="78" customHeight="1" x14ac:dyDescent="0.2">
      <c r="A202" s="1" t="s">
        <v>847</v>
      </c>
      <c r="B202" s="2" t="s">
        <v>52</v>
      </c>
      <c r="C202" s="20" t="s">
        <v>620</v>
      </c>
      <c r="D202" s="20" t="s">
        <v>621</v>
      </c>
      <c r="E202" s="39" t="s">
        <v>622</v>
      </c>
      <c r="F202" s="39" t="s">
        <v>623</v>
      </c>
      <c r="G202" s="20" t="s">
        <v>56</v>
      </c>
      <c r="H202" s="19">
        <v>50</v>
      </c>
      <c r="I202" s="40">
        <v>471010000</v>
      </c>
      <c r="J202" s="40" t="s">
        <v>25</v>
      </c>
      <c r="K202" s="41" t="s">
        <v>604</v>
      </c>
      <c r="L202" s="20" t="s">
        <v>264</v>
      </c>
      <c r="M202" s="20"/>
      <c r="N202" s="41" t="s">
        <v>57</v>
      </c>
      <c r="O202" s="20" t="s">
        <v>606</v>
      </c>
      <c r="P202" s="20"/>
      <c r="Q202" s="44"/>
      <c r="R202" s="28"/>
      <c r="S202" s="29"/>
      <c r="T202" s="8">
        <v>2466730</v>
      </c>
      <c r="U202" s="8">
        <v>3295499.2</v>
      </c>
      <c r="V202" s="20"/>
      <c r="W202" s="40">
        <v>2015</v>
      </c>
      <c r="X202" s="20"/>
    </row>
    <row r="203" spans="1:24" ht="59.25" customHeight="1" x14ac:dyDescent="0.2">
      <c r="A203" s="1" t="s">
        <v>848</v>
      </c>
      <c r="B203" s="2" t="s">
        <v>52</v>
      </c>
      <c r="C203" s="20" t="s">
        <v>624</v>
      </c>
      <c r="D203" s="20" t="s">
        <v>625</v>
      </c>
      <c r="E203" s="39" t="s">
        <v>625</v>
      </c>
      <c r="F203" s="39" t="s">
        <v>625</v>
      </c>
      <c r="G203" s="20" t="s">
        <v>56</v>
      </c>
      <c r="H203" s="19">
        <v>50</v>
      </c>
      <c r="I203" s="40">
        <v>471010000</v>
      </c>
      <c r="J203" s="40" t="s">
        <v>25</v>
      </c>
      <c r="K203" s="41" t="s">
        <v>604</v>
      </c>
      <c r="L203" s="20" t="s">
        <v>264</v>
      </c>
      <c r="M203" s="20"/>
      <c r="N203" s="41" t="s">
        <v>57</v>
      </c>
      <c r="O203" s="20" t="s">
        <v>606</v>
      </c>
      <c r="P203" s="20"/>
      <c r="Q203" s="44"/>
      <c r="R203" s="28"/>
      <c r="S203" s="29"/>
      <c r="T203" s="8">
        <v>475680</v>
      </c>
      <c r="U203" s="8">
        <v>532761.59999999998</v>
      </c>
      <c r="V203" s="20"/>
      <c r="W203" s="40">
        <v>2015</v>
      </c>
      <c r="X203" s="20"/>
    </row>
    <row r="204" spans="1:24" ht="67.5" customHeight="1" x14ac:dyDescent="0.2">
      <c r="A204" s="1" t="s">
        <v>849</v>
      </c>
      <c r="B204" s="2" t="s">
        <v>52</v>
      </c>
      <c r="C204" s="110" t="s">
        <v>858</v>
      </c>
      <c r="D204" s="110" t="s">
        <v>859</v>
      </c>
      <c r="E204" s="115" t="s">
        <v>860</v>
      </c>
      <c r="F204" s="110" t="s">
        <v>861</v>
      </c>
      <c r="G204" s="20" t="s">
        <v>112</v>
      </c>
      <c r="H204" s="19">
        <v>50</v>
      </c>
      <c r="I204" s="40">
        <v>471010000</v>
      </c>
      <c r="J204" s="121" t="s">
        <v>25</v>
      </c>
      <c r="K204" s="140" t="s">
        <v>51</v>
      </c>
      <c r="L204" s="110" t="s">
        <v>274</v>
      </c>
      <c r="M204" s="114"/>
      <c r="N204" s="109" t="s">
        <v>117</v>
      </c>
      <c r="O204" s="20" t="s">
        <v>507</v>
      </c>
      <c r="P204" s="114"/>
      <c r="Q204" s="114"/>
      <c r="R204" s="114"/>
      <c r="S204" s="114"/>
      <c r="T204" s="112">
        <v>2460576.7999999998</v>
      </c>
      <c r="U204" s="112">
        <f>T204*1.12</f>
        <v>2755846.0159999998</v>
      </c>
      <c r="V204" s="114"/>
      <c r="W204" s="40">
        <v>2015</v>
      </c>
      <c r="X204" s="114"/>
    </row>
    <row r="205" spans="1:24" ht="67.5" customHeight="1" x14ac:dyDescent="0.2">
      <c r="A205" s="1" t="s">
        <v>903</v>
      </c>
      <c r="B205" s="2" t="s">
        <v>52</v>
      </c>
      <c r="C205" s="110" t="s">
        <v>906</v>
      </c>
      <c r="D205" s="110" t="s">
        <v>904</v>
      </c>
      <c r="E205" s="110" t="s">
        <v>905</v>
      </c>
      <c r="F205" s="110" t="s">
        <v>912</v>
      </c>
      <c r="G205" s="20" t="s">
        <v>56</v>
      </c>
      <c r="H205" s="19">
        <v>50</v>
      </c>
      <c r="I205" s="40">
        <v>471010000</v>
      </c>
      <c r="J205" s="121" t="s">
        <v>25</v>
      </c>
      <c r="K205" s="140" t="s">
        <v>911</v>
      </c>
      <c r="L205" s="110" t="s">
        <v>909</v>
      </c>
      <c r="M205" s="114"/>
      <c r="N205" s="41" t="s">
        <v>57</v>
      </c>
      <c r="O205" s="20" t="s">
        <v>507</v>
      </c>
      <c r="P205" s="114"/>
      <c r="Q205" s="114"/>
      <c r="R205" s="114"/>
      <c r="S205" s="114"/>
      <c r="T205" s="112">
        <v>2208000</v>
      </c>
      <c r="U205" s="112">
        <f t="shared" ref="U205:U206" si="12">T205*1.12</f>
        <v>2472960.0000000005</v>
      </c>
      <c r="V205" s="114"/>
      <c r="W205" s="40">
        <v>2015</v>
      </c>
      <c r="X205" s="114"/>
    </row>
    <row r="206" spans="1:24" ht="67.5" customHeight="1" x14ac:dyDescent="0.2">
      <c r="A206" s="1" t="s">
        <v>907</v>
      </c>
      <c r="B206" s="2" t="s">
        <v>52</v>
      </c>
      <c r="C206" s="110" t="s">
        <v>908</v>
      </c>
      <c r="D206" s="110" t="s">
        <v>904</v>
      </c>
      <c r="E206" s="110" t="s">
        <v>905</v>
      </c>
      <c r="F206" s="110" t="s">
        <v>913</v>
      </c>
      <c r="G206" s="20" t="s">
        <v>56</v>
      </c>
      <c r="H206" s="19">
        <v>50</v>
      </c>
      <c r="I206" s="40">
        <v>471010000</v>
      </c>
      <c r="J206" s="121" t="s">
        <v>25</v>
      </c>
      <c r="K206" s="140" t="s">
        <v>369</v>
      </c>
      <c r="L206" s="110" t="s">
        <v>910</v>
      </c>
      <c r="M206" s="114"/>
      <c r="N206" s="41" t="s">
        <v>57</v>
      </c>
      <c r="O206" s="20" t="s">
        <v>507</v>
      </c>
      <c r="P206" s="114"/>
      <c r="Q206" s="114"/>
      <c r="R206" s="114"/>
      <c r="S206" s="114"/>
      <c r="T206" s="112">
        <v>1104000</v>
      </c>
      <c r="U206" s="112">
        <f t="shared" si="12"/>
        <v>1236480.0000000002</v>
      </c>
      <c r="V206" s="114"/>
      <c r="W206" s="40">
        <v>2015</v>
      </c>
      <c r="X206" s="114"/>
    </row>
    <row r="207" spans="1:24" ht="26.25" customHeight="1" x14ac:dyDescent="0.2">
      <c r="A207" s="105" t="s">
        <v>665</v>
      </c>
      <c r="B207" s="2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7">
        <f>SUM(T90:T206)</f>
        <v>1836921364.7318716</v>
      </c>
      <c r="U207" s="107">
        <f>SUM(U90:U206)</f>
        <v>2057884690.100096</v>
      </c>
      <c r="V207" s="106"/>
      <c r="W207" s="40"/>
      <c r="X207" s="106"/>
    </row>
    <row r="208" spans="1:24" ht="28.5" customHeight="1" x14ac:dyDescent="0.2">
      <c r="A208" s="1"/>
      <c r="B208" s="2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7">
        <f>T62+T88+T207</f>
        <v>2253437530.4660316</v>
      </c>
      <c r="U208" s="107">
        <f>U62+U88+U207</f>
        <v>2524382795.7223554</v>
      </c>
      <c r="V208" s="106"/>
      <c r="W208" s="40"/>
      <c r="X208" s="106"/>
    </row>
    <row r="211" spans="19:20" ht="12.75" customHeight="1" x14ac:dyDescent="0.2">
      <c r="S211" s="131"/>
      <c r="T211" s="132"/>
    </row>
  </sheetData>
  <mergeCells count="30">
    <mergeCell ref="J12:J13"/>
    <mergeCell ref="K12:K13"/>
    <mergeCell ref="X12:X13"/>
    <mergeCell ref="L12:L13"/>
    <mergeCell ref="W12:W13"/>
    <mergeCell ref="M12:M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A10:X10"/>
    <mergeCell ref="U2:V2"/>
    <mergeCell ref="U5:V5"/>
    <mergeCell ref="S6:V6"/>
    <mergeCell ref="R7:V7"/>
    <mergeCell ref="S3:V3"/>
    <mergeCell ref="F12:F13"/>
    <mergeCell ref="G12:G13"/>
    <mergeCell ref="H12:H13"/>
    <mergeCell ref="I12:I13"/>
    <mergeCell ref="A12:A13"/>
    <mergeCell ref="B12:B13"/>
    <mergeCell ref="C12:C13"/>
    <mergeCell ref="D12:D13"/>
    <mergeCell ref="E12:E13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47">
      <formula1>Item_Codes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rowBreaks count="3" manualBreakCount="3">
    <brk id="123" max="23" man="1"/>
    <brk id="146" max="23" man="1"/>
    <brk id="17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200"/>
  <sheetViews>
    <sheetView topLeftCell="A61" workbookViewId="0">
      <selection activeCell="F81" sqref="F81:F200"/>
    </sheetView>
  </sheetViews>
  <sheetFormatPr defaultRowHeight="15" x14ac:dyDescent="0.25"/>
  <sheetData>
    <row r="5" spans="4:6" x14ac:dyDescent="0.25">
      <c r="D5" t="s">
        <v>53</v>
      </c>
      <c r="E5" s="47" t="s">
        <v>666</v>
      </c>
      <c r="F5" t="str">
        <f>D5&amp;E5</f>
        <v>1 Т-П</v>
      </c>
    </row>
    <row r="6" spans="4:6" x14ac:dyDescent="0.25">
      <c r="D6" t="s">
        <v>54</v>
      </c>
      <c r="E6" s="47" t="s">
        <v>666</v>
      </c>
      <c r="F6" t="str">
        <f t="shared" ref="F6:F69" si="0">D6&amp;E6</f>
        <v>2 Т-П</v>
      </c>
    </row>
    <row r="7" spans="4:6" x14ac:dyDescent="0.25">
      <c r="D7" t="s">
        <v>55</v>
      </c>
      <c r="E7" s="47" t="s">
        <v>666</v>
      </c>
      <c r="F7" t="str">
        <f t="shared" si="0"/>
        <v>3 Т-П</v>
      </c>
    </row>
    <row r="8" spans="4:6" x14ac:dyDescent="0.25">
      <c r="D8" t="s">
        <v>60</v>
      </c>
      <c r="E8" s="47" t="s">
        <v>666</v>
      </c>
      <c r="F8" t="str">
        <f t="shared" si="0"/>
        <v>4 Т-П</v>
      </c>
    </row>
    <row r="9" spans="4:6" x14ac:dyDescent="0.25">
      <c r="D9" t="s">
        <v>61</v>
      </c>
      <c r="E9" s="47" t="s">
        <v>666</v>
      </c>
      <c r="F9" t="str">
        <f t="shared" si="0"/>
        <v>5 Т-П</v>
      </c>
    </row>
    <row r="10" spans="4:6" x14ac:dyDescent="0.25">
      <c r="D10" t="s">
        <v>62</v>
      </c>
      <c r="E10" s="47" t="s">
        <v>666</v>
      </c>
      <c r="F10" t="str">
        <f t="shared" si="0"/>
        <v>6 Т-П</v>
      </c>
    </row>
    <row r="11" spans="4:6" x14ac:dyDescent="0.25">
      <c r="D11" t="s">
        <v>63</v>
      </c>
      <c r="E11" s="47" t="s">
        <v>666</v>
      </c>
      <c r="F11" t="str">
        <f t="shared" si="0"/>
        <v>7 Т-П</v>
      </c>
    </row>
    <row r="12" spans="4:6" x14ac:dyDescent="0.25">
      <c r="D12" t="s">
        <v>64</v>
      </c>
      <c r="E12" s="47" t="s">
        <v>666</v>
      </c>
      <c r="F12" t="str">
        <f t="shared" si="0"/>
        <v>8 Т-П</v>
      </c>
    </row>
    <row r="13" spans="4:6" x14ac:dyDescent="0.25">
      <c r="D13" t="s">
        <v>65</v>
      </c>
      <c r="E13" s="47" t="s">
        <v>666</v>
      </c>
      <c r="F13" t="str">
        <f t="shared" si="0"/>
        <v>9 Т-П</v>
      </c>
    </row>
    <row r="14" spans="4:6" x14ac:dyDescent="0.25">
      <c r="D14" t="s">
        <v>66</v>
      </c>
      <c r="E14" s="47" t="s">
        <v>666</v>
      </c>
      <c r="F14" t="str">
        <f t="shared" si="0"/>
        <v>10 Т-П</v>
      </c>
    </row>
    <row r="15" spans="4:6" x14ac:dyDescent="0.25">
      <c r="D15" t="s">
        <v>67</v>
      </c>
      <c r="E15" s="47" t="s">
        <v>666</v>
      </c>
      <c r="F15" t="str">
        <f t="shared" si="0"/>
        <v>11 Т-П</v>
      </c>
    </row>
    <row r="16" spans="4:6" x14ac:dyDescent="0.25">
      <c r="D16" t="s">
        <v>68</v>
      </c>
      <c r="E16" s="47" t="s">
        <v>666</v>
      </c>
      <c r="F16" t="str">
        <f t="shared" si="0"/>
        <v>12 Т-П</v>
      </c>
    </row>
    <row r="17" spans="4:6" x14ac:dyDescent="0.25">
      <c r="D17" t="s">
        <v>69</v>
      </c>
      <c r="E17" s="47" t="s">
        <v>666</v>
      </c>
      <c r="F17" t="str">
        <f t="shared" si="0"/>
        <v>13 Т-П</v>
      </c>
    </row>
    <row r="18" spans="4:6" x14ac:dyDescent="0.25">
      <c r="D18" t="s">
        <v>70</v>
      </c>
      <c r="E18" s="47" t="s">
        <v>666</v>
      </c>
      <c r="F18" t="str">
        <f t="shared" si="0"/>
        <v>14 Т-П</v>
      </c>
    </row>
    <row r="19" spans="4:6" x14ac:dyDescent="0.25">
      <c r="D19" t="s">
        <v>71</v>
      </c>
      <c r="E19" s="47" t="s">
        <v>666</v>
      </c>
      <c r="F19" t="str">
        <f t="shared" si="0"/>
        <v>15 Т-П</v>
      </c>
    </row>
    <row r="20" spans="4:6" x14ac:dyDescent="0.25">
      <c r="D20" t="s">
        <v>72</v>
      </c>
      <c r="E20" s="47" t="s">
        <v>666</v>
      </c>
      <c r="F20" t="str">
        <f t="shared" si="0"/>
        <v>16 Т-П</v>
      </c>
    </row>
    <row r="21" spans="4:6" x14ac:dyDescent="0.25">
      <c r="D21" t="s">
        <v>73</v>
      </c>
      <c r="E21" s="47" t="s">
        <v>666</v>
      </c>
      <c r="F21" t="str">
        <f t="shared" si="0"/>
        <v>17 Т-П</v>
      </c>
    </row>
    <row r="22" spans="4:6" x14ac:dyDescent="0.25">
      <c r="D22" t="s">
        <v>74</v>
      </c>
      <c r="E22" s="47" t="s">
        <v>666</v>
      </c>
      <c r="F22" t="str">
        <f t="shared" si="0"/>
        <v>18 Т-П</v>
      </c>
    </row>
    <row r="23" spans="4:6" x14ac:dyDescent="0.25">
      <c r="D23" t="s">
        <v>75</v>
      </c>
      <c r="E23" s="47" t="s">
        <v>666</v>
      </c>
      <c r="F23" t="str">
        <f t="shared" si="0"/>
        <v>19 Т-П</v>
      </c>
    </row>
    <row r="24" spans="4:6" x14ac:dyDescent="0.25">
      <c r="D24" t="s">
        <v>76</v>
      </c>
      <c r="E24" s="47" t="s">
        <v>666</v>
      </c>
      <c r="F24" t="str">
        <f t="shared" si="0"/>
        <v>20 Т-П</v>
      </c>
    </row>
    <row r="25" spans="4:6" x14ac:dyDescent="0.25">
      <c r="D25" t="s">
        <v>77</v>
      </c>
      <c r="E25" s="47" t="s">
        <v>666</v>
      </c>
      <c r="F25" t="str">
        <f t="shared" si="0"/>
        <v>21 Т-П</v>
      </c>
    </row>
    <row r="26" spans="4:6" x14ac:dyDescent="0.25">
      <c r="D26" t="s">
        <v>78</v>
      </c>
      <c r="E26" s="47" t="s">
        <v>666</v>
      </c>
      <c r="F26" t="str">
        <f t="shared" si="0"/>
        <v>22 Т-П</v>
      </c>
    </row>
    <row r="27" spans="4:6" x14ac:dyDescent="0.25">
      <c r="D27" t="s">
        <v>79</v>
      </c>
      <c r="E27" s="47" t="s">
        <v>666</v>
      </c>
      <c r="F27" t="str">
        <f t="shared" si="0"/>
        <v>23 Т-П</v>
      </c>
    </row>
    <row r="28" spans="4:6" x14ac:dyDescent="0.25">
      <c r="D28" t="s">
        <v>80</v>
      </c>
      <c r="E28" s="47" t="s">
        <v>666</v>
      </c>
      <c r="F28" t="str">
        <f t="shared" si="0"/>
        <v>24 Т-П</v>
      </c>
    </row>
    <row r="29" spans="4:6" x14ac:dyDescent="0.25">
      <c r="D29" t="s">
        <v>81</v>
      </c>
      <c r="E29" s="47" t="s">
        <v>666</v>
      </c>
      <c r="F29" t="str">
        <f t="shared" si="0"/>
        <v>25 Т-П</v>
      </c>
    </row>
    <row r="30" spans="4:6" x14ac:dyDescent="0.25">
      <c r="D30" t="s">
        <v>82</v>
      </c>
      <c r="E30" s="47" t="s">
        <v>666</v>
      </c>
      <c r="F30" t="str">
        <f t="shared" si="0"/>
        <v>26 Т-П</v>
      </c>
    </row>
    <row r="31" spans="4:6" x14ac:dyDescent="0.25">
      <c r="D31" t="s">
        <v>83</v>
      </c>
      <c r="E31" s="47" t="s">
        <v>666</v>
      </c>
      <c r="F31" t="str">
        <f t="shared" si="0"/>
        <v>27 Т-П</v>
      </c>
    </row>
    <row r="32" spans="4:6" x14ac:dyDescent="0.25">
      <c r="D32" t="s">
        <v>84</v>
      </c>
      <c r="E32" s="47" t="s">
        <v>666</v>
      </c>
      <c r="F32" t="str">
        <f t="shared" si="0"/>
        <v>28 Т-П</v>
      </c>
    </row>
    <row r="33" spans="4:6" x14ac:dyDescent="0.25">
      <c r="D33" t="s">
        <v>85</v>
      </c>
      <c r="E33" s="47" t="s">
        <v>666</v>
      </c>
      <c r="F33" t="str">
        <f t="shared" si="0"/>
        <v>29 Т-П</v>
      </c>
    </row>
    <row r="34" spans="4:6" x14ac:dyDescent="0.25">
      <c r="D34" t="s">
        <v>86</v>
      </c>
      <c r="E34" s="47" t="s">
        <v>666</v>
      </c>
      <c r="F34" t="str">
        <f t="shared" si="0"/>
        <v>30 Т-П</v>
      </c>
    </row>
    <row r="35" spans="4:6" x14ac:dyDescent="0.25">
      <c r="D35" t="s">
        <v>87</v>
      </c>
      <c r="E35" s="47" t="s">
        <v>666</v>
      </c>
      <c r="F35" t="str">
        <f t="shared" si="0"/>
        <v>31 Т-П</v>
      </c>
    </row>
    <row r="36" spans="4:6" x14ac:dyDescent="0.25">
      <c r="D36" t="s">
        <v>88</v>
      </c>
      <c r="E36" s="47" t="s">
        <v>666</v>
      </c>
      <c r="F36" t="str">
        <f t="shared" si="0"/>
        <v>32 Т-П</v>
      </c>
    </row>
    <row r="37" spans="4:6" x14ac:dyDescent="0.25">
      <c r="D37" t="s">
        <v>89</v>
      </c>
      <c r="E37" s="47" t="s">
        <v>666</v>
      </c>
      <c r="F37" t="str">
        <f t="shared" si="0"/>
        <v>33 Т-П</v>
      </c>
    </row>
    <row r="38" spans="4:6" x14ac:dyDescent="0.25">
      <c r="D38" t="s">
        <v>90</v>
      </c>
      <c r="E38" s="47" t="s">
        <v>666</v>
      </c>
      <c r="F38" t="str">
        <f t="shared" si="0"/>
        <v>34 Т-П</v>
      </c>
    </row>
    <row r="39" spans="4:6" x14ac:dyDescent="0.25">
      <c r="D39" t="s">
        <v>91</v>
      </c>
      <c r="E39" s="47" t="s">
        <v>666</v>
      </c>
      <c r="F39" t="str">
        <f t="shared" si="0"/>
        <v>35 Т-П</v>
      </c>
    </row>
    <row r="40" spans="4:6" x14ac:dyDescent="0.25">
      <c r="D40" t="s">
        <v>92</v>
      </c>
      <c r="E40" s="47" t="s">
        <v>666</v>
      </c>
      <c r="F40" t="str">
        <f t="shared" si="0"/>
        <v>36 Т-П</v>
      </c>
    </row>
    <row r="41" spans="4:6" x14ac:dyDescent="0.25">
      <c r="D41" t="s">
        <v>93</v>
      </c>
      <c r="E41" s="47" t="s">
        <v>666</v>
      </c>
      <c r="F41" t="str">
        <f t="shared" si="0"/>
        <v>37 Т-П</v>
      </c>
    </row>
    <row r="42" spans="4:6" x14ac:dyDescent="0.25">
      <c r="D42" t="s">
        <v>94</v>
      </c>
      <c r="E42" s="47" t="s">
        <v>666</v>
      </c>
      <c r="F42" t="str">
        <f t="shared" si="0"/>
        <v>38 Т-П</v>
      </c>
    </row>
    <row r="43" spans="4:6" x14ac:dyDescent="0.25">
      <c r="D43" t="s">
        <v>95</v>
      </c>
      <c r="E43" s="47" t="s">
        <v>666</v>
      </c>
      <c r="F43" t="str">
        <f t="shared" si="0"/>
        <v>39 Т-П</v>
      </c>
    </row>
    <row r="44" spans="4:6" x14ac:dyDescent="0.25">
      <c r="D44" t="s">
        <v>96</v>
      </c>
      <c r="E44" s="47" t="s">
        <v>666</v>
      </c>
      <c r="F44" t="str">
        <f t="shared" si="0"/>
        <v>40 Т-П</v>
      </c>
    </row>
    <row r="45" spans="4:6" x14ac:dyDescent="0.25">
      <c r="D45" t="s">
        <v>97</v>
      </c>
      <c r="E45" s="47" t="s">
        <v>666</v>
      </c>
      <c r="F45" t="str">
        <f t="shared" si="0"/>
        <v>41 Т-П</v>
      </c>
    </row>
    <row r="46" spans="4:6" x14ac:dyDescent="0.25">
      <c r="D46" t="s">
        <v>98</v>
      </c>
      <c r="E46" s="47" t="s">
        <v>666</v>
      </c>
      <c r="F46" t="str">
        <f t="shared" si="0"/>
        <v>42 Т-П</v>
      </c>
    </row>
    <row r="47" spans="4:6" x14ac:dyDescent="0.25">
      <c r="D47" t="s">
        <v>99</v>
      </c>
      <c r="E47" s="47" t="s">
        <v>666</v>
      </c>
      <c r="F47" t="str">
        <f t="shared" si="0"/>
        <v>43 Т-П</v>
      </c>
    </row>
    <row r="48" spans="4:6" x14ac:dyDescent="0.25">
      <c r="D48" t="s">
        <v>100</v>
      </c>
      <c r="E48" s="47" t="s">
        <v>666</v>
      </c>
      <c r="F48" t="str">
        <f t="shared" si="0"/>
        <v>44 Т-П</v>
      </c>
    </row>
    <row r="49" spans="4:6" x14ac:dyDescent="0.25">
      <c r="D49" t="s">
        <v>101</v>
      </c>
      <c r="E49" s="47" t="s">
        <v>666</v>
      </c>
      <c r="F49" t="str">
        <f t="shared" si="0"/>
        <v>45 Т-П</v>
      </c>
    </row>
    <row r="50" spans="4:6" x14ac:dyDescent="0.25">
      <c r="D50" t="s">
        <v>102</v>
      </c>
      <c r="E50" s="47" t="s">
        <v>666</v>
      </c>
      <c r="F50" t="str">
        <f t="shared" si="0"/>
        <v>46 Т-П</v>
      </c>
    </row>
    <row r="51" spans="4:6" x14ac:dyDescent="0.25">
      <c r="D51" t="s">
        <v>103</v>
      </c>
      <c r="E51" s="47" t="s">
        <v>666</v>
      </c>
      <c r="F51" t="str">
        <f t="shared" si="0"/>
        <v>47 Т-П</v>
      </c>
    </row>
    <row r="52" spans="4:6" x14ac:dyDescent="0.25">
      <c r="D52" t="s">
        <v>104</v>
      </c>
      <c r="E52" s="47" t="s">
        <v>666</v>
      </c>
      <c r="F52" t="str">
        <f t="shared" si="0"/>
        <v>48 Т-П</v>
      </c>
    </row>
    <row r="53" spans="4:6" x14ac:dyDescent="0.25">
      <c r="D53" t="s">
        <v>105</v>
      </c>
      <c r="E53" s="47" t="s">
        <v>666</v>
      </c>
      <c r="F53" t="str">
        <f t="shared" si="0"/>
        <v>49 Т-П</v>
      </c>
    </row>
    <row r="54" spans="4:6" x14ac:dyDescent="0.25">
      <c r="D54" t="s">
        <v>106</v>
      </c>
      <c r="E54" s="47" t="s">
        <v>666</v>
      </c>
      <c r="F54" t="str">
        <f t="shared" si="0"/>
        <v>50 Т-П</v>
      </c>
    </row>
    <row r="55" spans="4:6" x14ac:dyDescent="0.25">
      <c r="D55" t="s">
        <v>107</v>
      </c>
      <c r="E55" s="47" t="s">
        <v>666</v>
      </c>
      <c r="F55" t="str">
        <f t="shared" si="0"/>
        <v>51 Т-П</v>
      </c>
    </row>
    <row r="56" spans="4:6" x14ac:dyDescent="0.25">
      <c r="D56" t="s">
        <v>108</v>
      </c>
      <c r="E56" s="47" t="s">
        <v>666</v>
      </c>
      <c r="F56" t="str">
        <f t="shared" si="0"/>
        <v>52 Т-П</v>
      </c>
    </row>
    <row r="57" spans="4:6" x14ac:dyDescent="0.25">
      <c r="D57" t="s">
        <v>219</v>
      </c>
      <c r="E57" s="47" t="s">
        <v>666</v>
      </c>
      <c r="F57" t="str">
        <f t="shared" si="0"/>
        <v>1 Р-П</v>
      </c>
    </row>
    <row r="58" spans="4:6" x14ac:dyDescent="0.25">
      <c r="D58" t="s">
        <v>220</v>
      </c>
      <c r="E58" s="47" t="s">
        <v>666</v>
      </c>
      <c r="F58" t="str">
        <f t="shared" si="0"/>
        <v>2 Р-П</v>
      </c>
    </row>
    <row r="59" spans="4:6" x14ac:dyDescent="0.25">
      <c r="D59" t="s">
        <v>221</v>
      </c>
      <c r="E59" s="47" t="s">
        <v>666</v>
      </c>
      <c r="F59" t="str">
        <f t="shared" si="0"/>
        <v>3 Р-П</v>
      </c>
    </row>
    <row r="60" spans="4:6" x14ac:dyDescent="0.25">
      <c r="D60" t="s">
        <v>222</v>
      </c>
      <c r="E60" s="47" t="s">
        <v>666</v>
      </c>
      <c r="F60" t="str">
        <f t="shared" si="0"/>
        <v>4 Р-П</v>
      </c>
    </row>
    <row r="61" spans="4:6" x14ac:dyDescent="0.25">
      <c r="D61" t="s">
        <v>223</v>
      </c>
      <c r="E61" s="47" t="s">
        <v>666</v>
      </c>
      <c r="F61" t="str">
        <f t="shared" si="0"/>
        <v>5 Р-П</v>
      </c>
    </row>
    <row r="62" spans="4:6" x14ac:dyDescent="0.25">
      <c r="D62" t="s">
        <v>224</v>
      </c>
      <c r="E62" s="47" t="s">
        <v>666</v>
      </c>
      <c r="F62" t="str">
        <f t="shared" si="0"/>
        <v>6 Р-П</v>
      </c>
    </row>
    <row r="63" spans="4:6" x14ac:dyDescent="0.25">
      <c r="D63" t="s">
        <v>225</v>
      </c>
      <c r="E63" s="47" t="s">
        <v>666</v>
      </c>
      <c r="F63" t="str">
        <f t="shared" si="0"/>
        <v>7 Р-П</v>
      </c>
    </row>
    <row r="64" spans="4:6" x14ac:dyDescent="0.25">
      <c r="D64" t="s">
        <v>458</v>
      </c>
      <c r="E64" s="47" t="s">
        <v>666</v>
      </c>
      <c r="F64" t="str">
        <f t="shared" si="0"/>
        <v>8 Р-П</v>
      </c>
    </row>
    <row r="65" spans="4:6" x14ac:dyDescent="0.25">
      <c r="D65" t="s">
        <v>459</v>
      </c>
      <c r="E65" s="47" t="s">
        <v>666</v>
      </c>
      <c r="F65" t="str">
        <f t="shared" si="0"/>
        <v>9 Р-П</v>
      </c>
    </row>
    <row r="66" spans="4:6" x14ac:dyDescent="0.25">
      <c r="D66" t="s">
        <v>460</v>
      </c>
      <c r="E66" s="47" t="s">
        <v>666</v>
      </c>
      <c r="F66" t="str">
        <f t="shared" si="0"/>
        <v>10 Р-П</v>
      </c>
    </row>
    <row r="67" spans="4:6" x14ac:dyDescent="0.25">
      <c r="D67" t="s">
        <v>461</v>
      </c>
      <c r="E67" s="47" t="s">
        <v>666</v>
      </c>
      <c r="F67" t="str">
        <f t="shared" si="0"/>
        <v>11 Р-П</v>
      </c>
    </row>
    <row r="68" spans="4:6" x14ac:dyDescent="0.25">
      <c r="D68" t="s">
        <v>626</v>
      </c>
      <c r="E68" s="47" t="s">
        <v>666</v>
      </c>
      <c r="F68" t="str">
        <f t="shared" si="0"/>
        <v>12 Р-П</v>
      </c>
    </row>
    <row r="69" spans="4:6" x14ac:dyDescent="0.25">
      <c r="D69" t="s">
        <v>627</v>
      </c>
      <c r="E69" s="47" t="s">
        <v>666</v>
      </c>
      <c r="F69" t="str">
        <f t="shared" si="0"/>
        <v>13 Р-П</v>
      </c>
    </row>
    <row r="70" spans="4:6" x14ac:dyDescent="0.25">
      <c r="D70" t="s">
        <v>628</v>
      </c>
      <c r="E70" s="47" t="s">
        <v>666</v>
      </c>
      <c r="F70" t="str">
        <f t="shared" ref="F70:F80" si="1">D70&amp;E70</f>
        <v>14 Р-П</v>
      </c>
    </row>
    <row r="71" spans="4:6" x14ac:dyDescent="0.25">
      <c r="D71" t="s">
        <v>629</v>
      </c>
      <c r="E71" s="47" t="s">
        <v>666</v>
      </c>
      <c r="F71" t="str">
        <f t="shared" si="1"/>
        <v>15 Р-П</v>
      </c>
    </row>
    <row r="72" spans="4:6" x14ac:dyDescent="0.25">
      <c r="D72" t="s">
        <v>630</v>
      </c>
      <c r="E72" s="47" t="s">
        <v>666</v>
      </c>
      <c r="F72" t="str">
        <f t="shared" si="1"/>
        <v>16 Р-П</v>
      </c>
    </row>
    <row r="73" spans="4:6" x14ac:dyDescent="0.25">
      <c r="D73" t="s">
        <v>631</v>
      </c>
      <c r="E73" s="47" t="s">
        <v>666</v>
      </c>
      <c r="F73" t="str">
        <f t="shared" si="1"/>
        <v>17 Р-П</v>
      </c>
    </row>
    <row r="74" spans="4:6" x14ac:dyDescent="0.25">
      <c r="D74" t="s">
        <v>632</v>
      </c>
      <c r="E74" s="47" t="s">
        <v>666</v>
      </c>
      <c r="F74" t="str">
        <f t="shared" si="1"/>
        <v>18 Р-П</v>
      </c>
    </row>
    <row r="75" spans="4:6" x14ac:dyDescent="0.25">
      <c r="D75" t="s">
        <v>633</v>
      </c>
      <c r="E75" s="47" t="s">
        <v>666</v>
      </c>
      <c r="F75" t="str">
        <f t="shared" si="1"/>
        <v>19 Р-П</v>
      </c>
    </row>
    <row r="76" spans="4:6" x14ac:dyDescent="0.25">
      <c r="D76" t="s">
        <v>634</v>
      </c>
      <c r="E76" s="47" t="s">
        <v>666</v>
      </c>
      <c r="F76" t="str">
        <f t="shared" si="1"/>
        <v>20 Р-П</v>
      </c>
    </row>
    <row r="77" spans="4:6" x14ac:dyDescent="0.25">
      <c r="D77" t="s">
        <v>635</v>
      </c>
      <c r="E77" s="47" t="s">
        <v>666</v>
      </c>
      <c r="F77" t="str">
        <f t="shared" si="1"/>
        <v>21 Р-П</v>
      </c>
    </row>
    <row r="78" spans="4:6" x14ac:dyDescent="0.25">
      <c r="D78" t="s">
        <v>636</v>
      </c>
      <c r="E78" s="47" t="s">
        <v>666</v>
      </c>
      <c r="F78" t="str">
        <f t="shared" si="1"/>
        <v>22 Р-П</v>
      </c>
    </row>
    <row r="79" spans="4:6" x14ac:dyDescent="0.25">
      <c r="D79" t="s">
        <v>637</v>
      </c>
      <c r="E79" s="47" t="s">
        <v>666</v>
      </c>
      <c r="F79" t="str">
        <f t="shared" si="1"/>
        <v>23 Р-П</v>
      </c>
    </row>
    <row r="80" spans="4:6" x14ac:dyDescent="0.25">
      <c r="D80" t="s">
        <v>638</v>
      </c>
      <c r="E80" s="47" t="s">
        <v>666</v>
      </c>
      <c r="F80" t="str">
        <f t="shared" si="1"/>
        <v>24 Р-П</v>
      </c>
    </row>
    <row r="81" spans="4:6" x14ac:dyDescent="0.25">
      <c r="D81" t="s">
        <v>121</v>
      </c>
      <c r="E81" s="47" t="s">
        <v>666</v>
      </c>
      <c r="F81" t="str">
        <f t="shared" ref="F81:F86" si="2">D81&amp;E81</f>
        <v>1 У-П</v>
      </c>
    </row>
    <row r="82" spans="4:6" x14ac:dyDescent="0.25">
      <c r="D82" t="s">
        <v>122</v>
      </c>
      <c r="E82" s="47" t="s">
        <v>666</v>
      </c>
      <c r="F82" t="str">
        <f t="shared" si="2"/>
        <v>2 У-П</v>
      </c>
    </row>
    <row r="83" spans="4:6" x14ac:dyDescent="0.25">
      <c r="D83" t="s">
        <v>123</v>
      </c>
      <c r="E83" s="47" t="s">
        <v>666</v>
      </c>
      <c r="F83" t="str">
        <f t="shared" si="2"/>
        <v>3 У-П</v>
      </c>
    </row>
    <row r="84" spans="4:6" x14ac:dyDescent="0.25">
      <c r="D84" t="s">
        <v>124</v>
      </c>
      <c r="E84" s="47" t="s">
        <v>666</v>
      </c>
      <c r="F84" t="str">
        <f t="shared" si="2"/>
        <v>4 У-П</v>
      </c>
    </row>
    <row r="85" spans="4:6" x14ac:dyDescent="0.25">
      <c r="D85" t="s">
        <v>125</v>
      </c>
      <c r="E85" s="47" t="s">
        <v>666</v>
      </c>
      <c r="F85" t="str">
        <f t="shared" si="2"/>
        <v>5 У-П</v>
      </c>
    </row>
    <row r="86" spans="4:6" x14ac:dyDescent="0.25">
      <c r="D86" t="s">
        <v>126</v>
      </c>
      <c r="E86" s="47" t="s">
        <v>666</v>
      </c>
      <c r="F86" t="str">
        <f t="shared" si="2"/>
        <v>6 У-П</v>
      </c>
    </row>
    <row r="87" spans="4:6" x14ac:dyDescent="0.25">
      <c r="D87" t="s">
        <v>127</v>
      </c>
      <c r="E87" s="47" t="s">
        <v>666</v>
      </c>
      <c r="F87" t="str">
        <f t="shared" ref="F87:F150" si="3">D87&amp;E87</f>
        <v>7 У-П</v>
      </c>
    </row>
    <row r="88" spans="4:6" x14ac:dyDescent="0.25">
      <c r="D88" t="s">
        <v>128</v>
      </c>
      <c r="E88" s="47" t="s">
        <v>666</v>
      </c>
      <c r="F88" t="str">
        <f t="shared" si="3"/>
        <v>8 У-П</v>
      </c>
    </row>
    <row r="89" spans="4:6" x14ac:dyDescent="0.25">
      <c r="D89" t="s">
        <v>129</v>
      </c>
      <c r="E89" s="47" t="s">
        <v>666</v>
      </c>
      <c r="F89" t="str">
        <f t="shared" si="3"/>
        <v>9 У-П</v>
      </c>
    </row>
    <row r="90" spans="4:6" x14ac:dyDescent="0.25">
      <c r="D90" t="s">
        <v>130</v>
      </c>
      <c r="E90" s="47" t="s">
        <v>666</v>
      </c>
      <c r="F90" t="str">
        <f t="shared" si="3"/>
        <v>10 У-П</v>
      </c>
    </row>
    <row r="91" spans="4:6" x14ac:dyDescent="0.25">
      <c r="D91" t="s">
        <v>131</v>
      </c>
      <c r="E91" s="47" t="s">
        <v>666</v>
      </c>
      <c r="F91" t="str">
        <f t="shared" si="3"/>
        <v>11 У-П</v>
      </c>
    </row>
    <row r="92" spans="4:6" x14ac:dyDescent="0.25">
      <c r="D92" t="s">
        <v>132</v>
      </c>
      <c r="E92" s="47" t="s">
        <v>666</v>
      </c>
      <c r="F92" t="str">
        <f t="shared" si="3"/>
        <v>12 У-П</v>
      </c>
    </row>
    <row r="93" spans="4:6" x14ac:dyDescent="0.25">
      <c r="D93" t="s">
        <v>133</v>
      </c>
      <c r="E93" s="47" t="s">
        <v>666</v>
      </c>
      <c r="F93" t="str">
        <f t="shared" si="3"/>
        <v>13 У-П</v>
      </c>
    </row>
    <row r="94" spans="4:6" x14ac:dyDescent="0.25">
      <c r="D94" t="s">
        <v>134</v>
      </c>
      <c r="E94" s="47" t="s">
        <v>666</v>
      </c>
      <c r="F94" t="str">
        <f t="shared" si="3"/>
        <v>14 У-П</v>
      </c>
    </row>
    <row r="95" spans="4:6" x14ac:dyDescent="0.25">
      <c r="D95" t="s">
        <v>135</v>
      </c>
      <c r="E95" s="47" t="s">
        <v>666</v>
      </c>
      <c r="F95" t="str">
        <f t="shared" si="3"/>
        <v>15 У-П</v>
      </c>
    </row>
    <row r="96" spans="4:6" x14ac:dyDescent="0.25">
      <c r="D96" t="s">
        <v>136</v>
      </c>
      <c r="E96" s="47" t="s">
        <v>666</v>
      </c>
      <c r="F96" t="str">
        <f t="shared" si="3"/>
        <v>16 У-П</v>
      </c>
    </row>
    <row r="97" spans="4:6" x14ac:dyDescent="0.25">
      <c r="D97" t="s">
        <v>137</v>
      </c>
      <c r="E97" s="47" t="s">
        <v>666</v>
      </c>
      <c r="F97" t="str">
        <f t="shared" si="3"/>
        <v>17 У-П</v>
      </c>
    </row>
    <row r="98" spans="4:6" x14ac:dyDescent="0.25">
      <c r="D98" t="s">
        <v>138</v>
      </c>
      <c r="E98" s="47" t="s">
        <v>666</v>
      </c>
      <c r="F98" t="str">
        <f t="shared" si="3"/>
        <v>18 У-П</v>
      </c>
    </row>
    <row r="99" spans="4:6" x14ac:dyDescent="0.25">
      <c r="D99" t="s">
        <v>139</v>
      </c>
      <c r="E99" s="47" t="s">
        <v>666</v>
      </c>
      <c r="F99" t="str">
        <f t="shared" si="3"/>
        <v>19 У-П</v>
      </c>
    </row>
    <row r="100" spans="4:6" x14ac:dyDescent="0.25">
      <c r="D100" t="s">
        <v>140</v>
      </c>
      <c r="E100" s="47" t="s">
        <v>666</v>
      </c>
      <c r="F100" t="str">
        <f t="shared" si="3"/>
        <v>20 У-П</v>
      </c>
    </row>
    <row r="101" spans="4:6" x14ac:dyDescent="0.25">
      <c r="D101" t="s">
        <v>141</v>
      </c>
      <c r="E101" s="47" t="s">
        <v>666</v>
      </c>
      <c r="F101" t="str">
        <f t="shared" si="3"/>
        <v>21 У-П</v>
      </c>
    </row>
    <row r="102" spans="4:6" x14ac:dyDescent="0.25">
      <c r="D102" t="s">
        <v>142</v>
      </c>
      <c r="E102" s="47" t="s">
        <v>666</v>
      </c>
      <c r="F102" t="str">
        <f t="shared" si="3"/>
        <v>22 У-П</v>
      </c>
    </row>
    <row r="103" spans="4:6" x14ac:dyDescent="0.25">
      <c r="D103" t="s">
        <v>143</v>
      </c>
      <c r="E103" s="47" t="s">
        <v>666</v>
      </c>
      <c r="F103" t="str">
        <f t="shared" si="3"/>
        <v>23 У-П</v>
      </c>
    </row>
    <row r="104" spans="4:6" x14ac:dyDescent="0.25">
      <c r="D104" t="s">
        <v>144</v>
      </c>
      <c r="E104" s="47" t="s">
        <v>666</v>
      </c>
      <c r="F104" t="str">
        <f t="shared" si="3"/>
        <v>24 У-П</v>
      </c>
    </row>
    <row r="105" spans="4:6" x14ac:dyDescent="0.25">
      <c r="D105" t="s">
        <v>145</v>
      </c>
      <c r="E105" s="47" t="s">
        <v>666</v>
      </c>
      <c r="F105" t="str">
        <f t="shared" si="3"/>
        <v>25 У-П</v>
      </c>
    </row>
    <row r="106" spans="4:6" x14ac:dyDescent="0.25">
      <c r="D106" t="s">
        <v>146</v>
      </c>
      <c r="E106" s="47" t="s">
        <v>666</v>
      </c>
      <c r="F106" t="str">
        <f t="shared" si="3"/>
        <v>26 У-П</v>
      </c>
    </row>
    <row r="107" spans="4:6" x14ac:dyDescent="0.25">
      <c r="D107" t="s">
        <v>147</v>
      </c>
      <c r="E107" s="47" t="s">
        <v>666</v>
      </c>
      <c r="F107" t="str">
        <f t="shared" si="3"/>
        <v>27 У-П</v>
      </c>
    </row>
    <row r="108" spans="4:6" x14ac:dyDescent="0.25">
      <c r="D108" t="s">
        <v>148</v>
      </c>
      <c r="E108" s="47" t="s">
        <v>666</v>
      </c>
      <c r="F108" t="str">
        <f t="shared" si="3"/>
        <v>28 У-П</v>
      </c>
    </row>
    <row r="109" spans="4:6" x14ac:dyDescent="0.25">
      <c r="D109" t="s">
        <v>149</v>
      </c>
      <c r="E109" s="47" t="s">
        <v>666</v>
      </c>
      <c r="F109" t="str">
        <f t="shared" si="3"/>
        <v>29 У-П</v>
      </c>
    </row>
    <row r="110" spans="4:6" x14ac:dyDescent="0.25">
      <c r="D110" t="s">
        <v>150</v>
      </c>
      <c r="E110" s="47" t="s">
        <v>666</v>
      </c>
      <c r="F110" t="str">
        <f t="shared" si="3"/>
        <v>30 У-П</v>
      </c>
    </row>
    <row r="111" spans="4:6" x14ac:dyDescent="0.25">
      <c r="D111" t="s">
        <v>151</v>
      </c>
      <c r="E111" s="47" t="s">
        <v>666</v>
      </c>
      <c r="F111" t="str">
        <f t="shared" si="3"/>
        <v>31 У-П</v>
      </c>
    </row>
    <row r="112" spans="4:6" x14ac:dyDescent="0.25">
      <c r="D112" t="s">
        <v>152</v>
      </c>
      <c r="E112" s="47" t="s">
        <v>666</v>
      </c>
      <c r="F112" t="str">
        <f t="shared" si="3"/>
        <v>32 У-П</v>
      </c>
    </row>
    <row r="113" spans="4:6" x14ac:dyDescent="0.25">
      <c r="D113" t="s">
        <v>153</v>
      </c>
      <c r="E113" s="47" t="s">
        <v>666</v>
      </c>
      <c r="F113" t="str">
        <f t="shared" si="3"/>
        <v>33 У-П</v>
      </c>
    </row>
    <row r="114" spans="4:6" x14ac:dyDescent="0.25">
      <c r="D114" t="s">
        <v>154</v>
      </c>
      <c r="E114" s="47" t="s">
        <v>666</v>
      </c>
      <c r="F114" t="str">
        <f t="shared" si="3"/>
        <v>34 У-П</v>
      </c>
    </row>
    <row r="115" spans="4:6" x14ac:dyDescent="0.25">
      <c r="D115" t="s">
        <v>155</v>
      </c>
      <c r="E115" s="47" t="s">
        <v>666</v>
      </c>
      <c r="F115" t="str">
        <f t="shared" si="3"/>
        <v>35 У-П</v>
      </c>
    </row>
    <row r="116" spans="4:6" x14ac:dyDescent="0.25">
      <c r="D116" t="s">
        <v>156</v>
      </c>
      <c r="E116" s="47" t="s">
        <v>666</v>
      </c>
      <c r="F116" t="str">
        <f t="shared" si="3"/>
        <v>36 У-П</v>
      </c>
    </row>
    <row r="117" spans="4:6" x14ac:dyDescent="0.25">
      <c r="D117" t="s">
        <v>157</v>
      </c>
      <c r="E117" s="47" t="s">
        <v>666</v>
      </c>
      <c r="F117" t="str">
        <f t="shared" si="3"/>
        <v>37 У-П</v>
      </c>
    </row>
    <row r="118" spans="4:6" x14ac:dyDescent="0.25">
      <c r="D118" t="s">
        <v>158</v>
      </c>
      <c r="E118" s="47" t="s">
        <v>666</v>
      </c>
      <c r="F118" t="str">
        <f t="shared" si="3"/>
        <v>38 У-П</v>
      </c>
    </row>
    <row r="119" spans="4:6" x14ac:dyDescent="0.25">
      <c r="D119" t="s">
        <v>159</v>
      </c>
      <c r="E119" s="47" t="s">
        <v>666</v>
      </c>
      <c r="F119" t="str">
        <f t="shared" si="3"/>
        <v>39 У-П</v>
      </c>
    </row>
    <row r="120" spans="4:6" x14ac:dyDescent="0.25">
      <c r="D120" t="s">
        <v>160</v>
      </c>
      <c r="E120" s="47" t="s">
        <v>666</v>
      </c>
      <c r="F120" t="str">
        <f t="shared" si="3"/>
        <v>40 У-П</v>
      </c>
    </row>
    <row r="121" spans="4:6" x14ac:dyDescent="0.25">
      <c r="D121" t="s">
        <v>161</v>
      </c>
      <c r="E121" s="47" t="s">
        <v>666</v>
      </c>
      <c r="F121" t="str">
        <f t="shared" si="3"/>
        <v>41 У-П</v>
      </c>
    </row>
    <row r="122" spans="4:6" x14ac:dyDescent="0.25">
      <c r="D122" t="s">
        <v>162</v>
      </c>
      <c r="E122" s="47" t="s">
        <v>666</v>
      </c>
      <c r="F122" t="str">
        <f t="shared" si="3"/>
        <v>42 У-П</v>
      </c>
    </row>
    <row r="123" spans="4:6" x14ac:dyDescent="0.25">
      <c r="D123" t="s">
        <v>163</v>
      </c>
      <c r="E123" s="47" t="s">
        <v>666</v>
      </c>
      <c r="F123" t="str">
        <f t="shared" si="3"/>
        <v>43 У-П</v>
      </c>
    </row>
    <row r="124" spans="4:6" x14ac:dyDescent="0.25">
      <c r="D124" t="s">
        <v>164</v>
      </c>
      <c r="E124" s="47" t="s">
        <v>666</v>
      </c>
      <c r="F124" t="str">
        <f t="shared" si="3"/>
        <v>44 У-П</v>
      </c>
    </row>
    <row r="125" spans="4:6" x14ac:dyDescent="0.25">
      <c r="D125" t="s">
        <v>165</v>
      </c>
      <c r="E125" s="47" t="s">
        <v>666</v>
      </c>
      <c r="F125" t="str">
        <f t="shared" si="3"/>
        <v>45 У-П</v>
      </c>
    </row>
    <row r="126" spans="4:6" x14ac:dyDescent="0.25">
      <c r="D126" t="s">
        <v>166</v>
      </c>
      <c r="E126" s="47" t="s">
        <v>666</v>
      </c>
      <c r="F126" t="str">
        <f t="shared" si="3"/>
        <v>46 У-П</v>
      </c>
    </row>
    <row r="127" spans="4:6" x14ac:dyDescent="0.25">
      <c r="D127" t="s">
        <v>167</v>
      </c>
      <c r="E127" s="47" t="s">
        <v>666</v>
      </c>
      <c r="F127" t="str">
        <f t="shared" si="3"/>
        <v>47 У-П</v>
      </c>
    </row>
    <row r="128" spans="4:6" x14ac:dyDescent="0.25">
      <c r="D128" t="s">
        <v>168</v>
      </c>
      <c r="E128" s="47" t="s">
        <v>666</v>
      </c>
      <c r="F128" t="str">
        <f t="shared" si="3"/>
        <v>48 У-П</v>
      </c>
    </row>
    <row r="129" spans="4:6" x14ac:dyDescent="0.25">
      <c r="D129" t="s">
        <v>169</v>
      </c>
      <c r="E129" s="47" t="s">
        <v>666</v>
      </c>
      <c r="F129" t="str">
        <f t="shared" si="3"/>
        <v>49 У-П</v>
      </c>
    </row>
    <row r="130" spans="4:6" x14ac:dyDescent="0.25">
      <c r="D130" t="s">
        <v>170</v>
      </c>
      <c r="E130" s="47" t="s">
        <v>666</v>
      </c>
      <c r="F130" t="str">
        <f t="shared" si="3"/>
        <v>50 У-П</v>
      </c>
    </row>
    <row r="131" spans="4:6" x14ac:dyDescent="0.25">
      <c r="D131" t="s">
        <v>171</v>
      </c>
      <c r="E131" s="47" t="s">
        <v>666</v>
      </c>
      <c r="F131" t="str">
        <f t="shared" si="3"/>
        <v>51 У-П</v>
      </c>
    </row>
    <row r="132" spans="4:6" x14ac:dyDescent="0.25">
      <c r="D132" t="s">
        <v>172</v>
      </c>
      <c r="E132" s="47" t="s">
        <v>666</v>
      </c>
      <c r="F132" t="str">
        <f t="shared" si="3"/>
        <v>52 У-П</v>
      </c>
    </row>
    <row r="133" spans="4:6" x14ac:dyDescent="0.25">
      <c r="D133" t="s">
        <v>173</v>
      </c>
      <c r="E133" s="47" t="s">
        <v>666</v>
      </c>
      <c r="F133" t="str">
        <f t="shared" si="3"/>
        <v>53 У-П</v>
      </c>
    </row>
    <row r="134" spans="4:6" x14ac:dyDescent="0.25">
      <c r="D134" t="s">
        <v>174</v>
      </c>
      <c r="E134" s="47" t="s">
        <v>666</v>
      </c>
      <c r="F134" t="str">
        <f t="shared" si="3"/>
        <v>54 У-П</v>
      </c>
    </row>
    <row r="135" spans="4:6" x14ac:dyDescent="0.25">
      <c r="D135" t="s">
        <v>175</v>
      </c>
      <c r="E135" s="47" t="s">
        <v>666</v>
      </c>
      <c r="F135" t="str">
        <f t="shared" si="3"/>
        <v>55 У-П</v>
      </c>
    </row>
    <row r="136" spans="4:6" x14ac:dyDescent="0.25">
      <c r="D136" t="s">
        <v>176</v>
      </c>
      <c r="E136" s="47" t="s">
        <v>666</v>
      </c>
      <c r="F136" t="str">
        <f t="shared" si="3"/>
        <v>56 У-П</v>
      </c>
    </row>
    <row r="137" spans="4:6" x14ac:dyDescent="0.25">
      <c r="D137" t="s">
        <v>177</v>
      </c>
      <c r="E137" s="47" t="s">
        <v>666</v>
      </c>
      <c r="F137" t="str">
        <f t="shared" si="3"/>
        <v>57 У-П</v>
      </c>
    </row>
    <row r="138" spans="4:6" x14ac:dyDescent="0.25">
      <c r="D138" t="s">
        <v>178</v>
      </c>
      <c r="E138" s="47" t="s">
        <v>666</v>
      </c>
      <c r="F138" t="str">
        <f t="shared" si="3"/>
        <v>58 У-П</v>
      </c>
    </row>
    <row r="139" spans="4:6" x14ac:dyDescent="0.25">
      <c r="D139" t="s">
        <v>179</v>
      </c>
      <c r="E139" s="47" t="s">
        <v>666</v>
      </c>
      <c r="F139" t="str">
        <f t="shared" si="3"/>
        <v>59 У-П</v>
      </c>
    </row>
    <row r="140" spans="4:6" x14ac:dyDescent="0.25">
      <c r="D140" t="s">
        <v>180</v>
      </c>
      <c r="E140" s="47" t="s">
        <v>666</v>
      </c>
      <c r="F140" t="str">
        <f t="shared" si="3"/>
        <v>60 У-П</v>
      </c>
    </row>
    <row r="141" spans="4:6" x14ac:dyDescent="0.25">
      <c r="D141" t="s">
        <v>181</v>
      </c>
      <c r="E141" s="47" t="s">
        <v>666</v>
      </c>
      <c r="F141" t="str">
        <f t="shared" si="3"/>
        <v>61 У-П</v>
      </c>
    </row>
    <row r="142" spans="4:6" x14ac:dyDescent="0.25">
      <c r="D142" t="s">
        <v>182</v>
      </c>
      <c r="E142" s="47" t="s">
        <v>666</v>
      </c>
      <c r="F142" t="str">
        <f t="shared" si="3"/>
        <v>62 У-П</v>
      </c>
    </row>
    <row r="143" spans="4:6" x14ac:dyDescent="0.25">
      <c r="D143" t="s">
        <v>183</v>
      </c>
      <c r="E143" s="47" t="s">
        <v>666</v>
      </c>
      <c r="F143" t="str">
        <f t="shared" si="3"/>
        <v>63 У-П</v>
      </c>
    </row>
    <row r="144" spans="4:6" x14ac:dyDescent="0.25">
      <c r="D144" t="s">
        <v>184</v>
      </c>
      <c r="E144" s="47" t="s">
        <v>666</v>
      </c>
      <c r="F144" t="str">
        <f t="shared" si="3"/>
        <v>64 У-П</v>
      </c>
    </row>
    <row r="145" spans="4:6" x14ac:dyDescent="0.25">
      <c r="D145" t="s">
        <v>185</v>
      </c>
      <c r="E145" s="47" t="s">
        <v>666</v>
      </c>
      <c r="F145" t="str">
        <f t="shared" si="3"/>
        <v>65 У-П</v>
      </c>
    </row>
    <row r="146" spans="4:6" x14ac:dyDescent="0.25">
      <c r="D146" t="s">
        <v>186</v>
      </c>
      <c r="E146" s="47" t="s">
        <v>666</v>
      </c>
      <c r="F146" t="str">
        <f t="shared" si="3"/>
        <v>66 У-П</v>
      </c>
    </row>
    <row r="147" spans="4:6" x14ac:dyDescent="0.25">
      <c r="D147" t="s">
        <v>187</v>
      </c>
      <c r="E147" s="47" t="s">
        <v>666</v>
      </c>
      <c r="F147" t="str">
        <f t="shared" si="3"/>
        <v>67 У-П</v>
      </c>
    </row>
    <row r="148" spans="4:6" x14ac:dyDescent="0.25">
      <c r="D148" t="s">
        <v>188</v>
      </c>
      <c r="E148" s="47" t="s">
        <v>666</v>
      </c>
      <c r="F148" t="str">
        <f t="shared" si="3"/>
        <v>68 У-П</v>
      </c>
    </row>
    <row r="149" spans="4:6" x14ac:dyDescent="0.25">
      <c r="D149" t="s">
        <v>189</v>
      </c>
      <c r="E149" s="47" t="s">
        <v>666</v>
      </c>
      <c r="F149" t="str">
        <f t="shared" si="3"/>
        <v>69 У-П</v>
      </c>
    </row>
    <row r="150" spans="4:6" x14ac:dyDescent="0.25">
      <c r="D150" t="s">
        <v>190</v>
      </c>
      <c r="E150" s="47" t="s">
        <v>666</v>
      </c>
      <c r="F150" t="str">
        <f t="shared" si="3"/>
        <v>70 У-П</v>
      </c>
    </row>
    <row r="151" spans="4:6" x14ac:dyDescent="0.25">
      <c r="D151" t="s">
        <v>191</v>
      </c>
      <c r="E151" s="47" t="s">
        <v>666</v>
      </c>
      <c r="F151" t="str">
        <f t="shared" ref="F151:F200" si="4">D151&amp;E151</f>
        <v>71 У-П</v>
      </c>
    </row>
    <row r="152" spans="4:6" x14ac:dyDescent="0.25">
      <c r="D152" t="s">
        <v>192</v>
      </c>
      <c r="E152" s="47" t="s">
        <v>666</v>
      </c>
      <c r="F152" t="str">
        <f t="shared" si="4"/>
        <v>72 У-П</v>
      </c>
    </row>
    <row r="153" spans="4:6" x14ac:dyDescent="0.25">
      <c r="D153" t="s">
        <v>193</v>
      </c>
      <c r="E153" s="47" t="s">
        <v>666</v>
      </c>
      <c r="F153" t="str">
        <f t="shared" si="4"/>
        <v>73 У-П</v>
      </c>
    </row>
    <row r="154" spans="4:6" x14ac:dyDescent="0.25">
      <c r="D154" t="s">
        <v>194</v>
      </c>
      <c r="E154" s="47" t="s">
        <v>666</v>
      </c>
      <c r="F154" t="str">
        <f t="shared" si="4"/>
        <v>74 У-П</v>
      </c>
    </row>
    <row r="155" spans="4:6" x14ac:dyDescent="0.25">
      <c r="D155" t="s">
        <v>195</v>
      </c>
      <c r="E155" s="47" t="s">
        <v>666</v>
      </c>
      <c r="F155" t="str">
        <f t="shared" si="4"/>
        <v>75 У-П</v>
      </c>
    </row>
    <row r="156" spans="4:6" x14ac:dyDescent="0.25">
      <c r="D156" t="s">
        <v>196</v>
      </c>
      <c r="E156" s="47" t="s">
        <v>666</v>
      </c>
      <c r="F156" t="str">
        <f t="shared" si="4"/>
        <v>76 У-П</v>
      </c>
    </row>
    <row r="157" spans="4:6" x14ac:dyDescent="0.25">
      <c r="D157" t="s">
        <v>197</v>
      </c>
      <c r="E157" s="47" t="s">
        <v>666</v>
      </c>
      <c r="F157" t="str">
        <f t="shared" si="4"/>
        <v>77 У-П</v>
      </c>
    </row>
    <row r="158" spans="4:6" x14ac:dyDescent="0.25">
      <c r="D158" t="s">
        <v>198</v>
      </c>
      <c r="E158" s="47" t="s">
        <v>666</v>
      </c>
      <c r="F158" t="str">
        <f t="shared" si="4"/>
        <v>78 У-П</v>
      </c>
    </row>
    <row r="159" spans="4:6" x14ac:dyDescent="0.25">
      <c r="D159" t="s">
        <v>199</v>
      </c>
      <c r="E159" s="47" t="s">
        <v>666</v>
      </c>
      <c r="F159" t="str">
        <f t="shared" si="4"/>
        <v>79 У-П</v>
      </c>
    </row>
    <row r="160" spans="4:6" x14ac:dyDescent="0.25">
      <c r="D160" t="s">
        <v>200</v>
      </c>
      <c r="E160" s="47" t="s">
        <v>666</v>
      </c>
      <c r="F160" t="str">
        <f t="shared" si="4"/>
        <v>80 У-П</v>
      </c>
    </row>
    <row r="161" spans="4:6" x14ac:dyDescent="0.25">
      <c r="D161" t="s">
        <v>201</v>
      </c>
      <c r="E161" s="47" t="s">
        <v>666</v>
      </c>
      <c r="F161" t="str">
        <f t="shared" si="4"/>
        <v>81 У-П</v>
      </c>
    </row>
    <row r="162" spans="4:6" x14ac:dyDescent="0.25">
      <c r="D162" t="s">
        <v>202</v>
      </c>
      <c r="E162" s="47" t="s">
        <v>666</v>
      </c>
      <c r="F162" t="str">
        <f t="shared" si="4"/>
        <v>82 У-П</v>
      </c>
    </row>
    <row r="163" spans="4:6" x14ac:dyDescent="0.25">
      <c r="D163" t="s">
        <v>203</v>
      </c>
      <c r="E163" s="47" t="s">
        <v>666</v>
      </c>
      <c r="F163" t="str">
        <f t="shared" si="4"/>
        <v>83 У-П</v>
      </c>
    </row>
    <row r="164" spans="4:6" x14ac:dyDescent="0.25">
      <c r="D164" t="s">
        <v>204</v>
      </c>
      <c r="E164" s="47" t="s">
        <v>666</v>
      </c>
      <c r="F164" t="str">
        <f t="shared" si="4"/>
        <v>84 У-П</v>
      </c>
    </row>
    <row r="165" spans="4:6" x14ac:dyDescent="0.25">
      <c r="D165" t="s">
        <v>205</v>
      </c>
      <c r="E165" s="47" t="s">
        <v>666</v>
      </c>
      <c r="F165" t="str">
        <f t="shared" si="4"/>
        <v>85 У-П</v>
      </c>
    </row>
    <row r="166" spans="4:6" x14ac:dyDescent="0.25">
      <c r="D166" t="s">
        <v>206</v>
      </c>
      <c r="E166" s="47" t="s">
        <v>666</v>
      </c>
      <c r="F166" t="str">
        <f t="shared" si="4"/>
        <v>86 У-П</v>
      </c>
    </row>
    <row r="167" spans="4:6" x14ac:dyDescent="0.25">
      <c r="D167" t="s">
        <v>207</v>
      </c>
      <c r="E167" s="47" t="s">
        <v>666</v>
      </c>
      <c r="F167" t="str">
        <f t="shared" si="4"/>
        <v>87 У-П</v>
      </c>
    </row>
    <row r="168" spans="4:6" x14ac:dyDescent="0.25">
      <c r="D168" t="s">
        <v>208</v>
      </c>
      <c r="E168" s="47" t="s">
        <v>666</v>
      </c>
      <c r="F168" t="str">
        <f t="shared" si="4"/>
        <v>88 У-П</v>
      </c>
    </row>
    <row r="169" spans="4:6" x14ac:dyDescent="0.25">
      <c r="D169" t="s">
        <v>209</v>
      </c>
      <c r="E169" s="47" t="s">
        <v>666</v>
      </c>
      <c r="F169" t="str">
        <f t="shared" si="4"/>
        <v>89 У-П</v>
      </c>
    </row>
    <row r="170" spans="4:6" x14ac:dyDescent="0.25">
      <c r="D170" t="s">
        <v>210</v>
      </c>
      <c r="E170" s="47" t="s">
        <v>666</v>
      </c>
      <c r="F170" t="str">
        <f t="shared" si="4"/>
        <v>90 У-П</v>
      </c>
    </row>
    <row r="171" spans="4:6" x14ac:dyDescent="0.25">
      <c r="D171" t="s">
        <v>211</v>
      </c>
      <c r="E171" s="47" t="s">
        <v>666</v>
      </c>
      <c r="F171" t="str">
        <f t="shared" si="4"/>
        <v>91 У-П</v>
      </c>
    </row>
    <row r="172" spans="4:6" x14ac:dyDescent="0.25">
      <c r="D172" t="s">
        <v>212</v>
      </c>
      <c r="E172" s="47" t="s">
        <v>666</v>
      </c>
      <c r="F172" t="str">
        <f t="shared" si="4"/>
        <v>92 У-П</v>
      </c>
    </row>
    <row r="173" spans="4:6" x14ac:dyDescent="0.25">
      <c r="D173" t="s">
        <v>213</v>
      </c>
      <c r="E173" s="47" t="s">
        <v>666</v>
      </c>
      <c r="F173" t="str">
        <f t="shared" si="4"/>
        <v>93 У-П</v>
      </c>
    </row>
    <row r="174" spans="4:6" x14ac:dyDescent="0.25">
      <c r="D174" t="s">
        <v>214</v>
      </c>
      <c r="E174" s="47" t="s">
        <v>666</v>
      </c>
      <c r="F174" t="str">
        <f t="shared" si="4"/>
        <v>94 У-П</v>
      </c>
    </row>
    <row r="175" spans="4:6" x14ac:dyDescent="0.25">
      <c r="D175" t="s">
        <v>215</v>
      </c>
      <c r="E175" s="47" t="s">
        <v>666</v>
      </c>
      <c r="F175" t="str">
        <f t="shared" si="4"/>
        <v>95 У-П</v>
      </c>
    </row>
    <row r="176" spans="4:6" x14ac:dyDescent="0.25">
      <c r="D176" t="s">
        <v>570</v>
      </c>
      <c r="E176" s="47" t="s">
        <v>666</v>
      </c>
      <c r="F176" t="str">
        <f t="shared" si="4"/>
        <v>96 У-П</v>
      </c>
    </row>
    <row r="177" spans="4:6" x14ac:dyDescent="0.25">
      <c r="D177" t="s">
        <v>571</v>
      </c>
      <c r="E177" s="47" t="s">
        <v>666</v>
      </c>
      <c r="F177" t="str">
        <f t="shared" si="4"/>
        <v>97 У-П</v>
      </c>
    </row>
    <row r="178" spans="4:6" x14ac:dyDescent="0.25">
      <c r="D178" t="s">
        <v>572</v>
      </c>
      <c r="E178" s="47" t="s">
        <v>666</v>
      </c>
      <c r="F178" t="str">
        <f t="shared" si="4"/>
        <v>98 У-П</v>
      </c>
    </row>
    <row r="179" spans="4:6" x14ac:dyDescent="0.25">
      <c r="D179" t="s">
        <v>573</v>
      </c>
      <c r="E179" s="47" t="s">
        <v>666</v>
      </c>
      <c r="F179" t="str">
        <f t="shared" si="4"/>
        <v>99 У-П</v>
      </c>
    </row>
    <row r="180" spans="4:6" x14ac:dyDescent="0.25">
      <c r="D180" t="s">
        <v>574</v>
      </c>
      <c r="E180" s="47" t="s">
        <v>666</v>
      </c>
      <c r="F180" t="str">
        <f t="shared" si="4"/>
        <v>100 У-П</v>
      </c>
    </row>
    <row r="181" spans="4:6" x14ac:dyDescent="0.25">
      <c r="D181" t="s">
        <v>575</v>
      </c>
      <c r="E181" s="47" t="s">
        <v>666</v>
      </c>
      <c r="F181" t="str">
        <f t="shared" si="4"/>
        <v>101 У-П</v>
      </c>
    </row>
    <row r="182" spans="4:6" x14ac:dyDescent="0.25">
      <c r="D182" t="s">
        <v>576</v>
      </c>
      <c r="E182" s="47" t="s">
        <v>666</v>
      </c>
      <c r="F182" t="str">
        <f t="shared" si="4"/>
        <v>102 У-П</v>
      </c>
    </row>
    <row r="183" spans="4:6" x14ac:dyDescent="0.25">
      <c r="D183" t="s">
        <v>577</v>
      </c>
      <c r="E183" s="47" t="s">
        <v>666</v>
      </c>
      <c r="F183" t="str">
        <f t="shared" si="4"/>
        <v>103 У-П</v>
      </c>
    </row>
    <row r="184" spans="4:6" x14ac:dyDescent="0.25">
      <c r="D184" t="s">
        <v>578</v>
      </c>
      <c r="E184" s="47" t="s">
        <v>666</v>
      </c>
      <c r="F184" t="str">
        <f t="shared" si="4"/>
        <v>104 У-П</v>
      </c>
    </row>
    <row r="185" spans="4:6" x14ac:dyDescent="0.25">
      <c r="D185" t="s">
        <v>579</v>
      </c>
      <c r="E185" s="47" t="s">
        <v>666</v>
      </c>
      <c r="F185" t="str">
        <f t="shared" si="4"/>
        <v>105 У-П</v>
      </c>
    </row>
    <row r="186" spans="4:6" x14ac:dyDescent="0.25">
      <c r="D186" t="s">
        <v>580</v>
      </c>
      <c r="E186" s="47" t="s">
        <v>666</v>
      </c>
      <c r="F186" t="str">
        <f t="shared" si="4"/>
        <v>106 У-П</v>
      </c>
    </row>
    <row r="187" spans="4:6" x14ac:dyDescent="0.25">
      <c r="D187" t="s">
        <v>581</v>
      </c>
      <c r="E187" s="47" t="s">
        <v>666</v>
      </c>
      <c r="F187" t="str">
        <f t="shared" si="4"/>
        <v>107 У-П</v>
      </c>
    </row>
    <row r="188" spans="4:6" x14ac:dyDescent="0.25">
      <c r="D188" t="s">
        <v>582</v>
      </c>
      <c r="E188" s="47" t="s">
        <v>666</v>
      </c>
      <c r="F188" t="str">
        <f t="shared" si="4"/>
        <v>108 У-П</v>
      </c>
    </row>
    <row r="189" spans="4:6" x14ac:dyDescent="0.25">
      <c r="D189" t="s">
        <v>583</v>
      </c>
      <c r="E189" s="47" t="s">
        <v>666</v>
      </c>
      <c r="F189" t="str">
        <f t="shared" si="4"/>
        <v>109 У-П</v>
      </c>
    </row>
    <row r="190" spans="4:6" x14ac:dyDescent="0.25">
      <c r="D190" t="s">
        <v>584</v>
      </c>
      <c r="E190" s="47" t="s">
        <v>666</v>
      </c>
      <c r="F190" t="str">
        <f t="shared" si="4"/>
        <v>110 У-П</v>
      </c>
    </row>
    <row r="191" spans="4:6" x14ac:dyDescent="0.25">
      <c r="D191" t="s">
        <v>585</v>
      </c>
      <c r="E191" s="47" t="s">
        <v>666</v>
      </c>
      <c r="F191" t="str">
        <f t="shared" si="4"/>
        <v>111 У-П</v>
      </c>
    </row>
    <row r="192" spans="4:6" x14ac:dyDescent="0.25">
      <c r="D192" t="s">
        <v>586</v>
      </c>
      <c r="E192" s="47" t="s">
        <v>666</v>
      </c>
      <c r="F192" t="str">
        <f t="shared" si="4"/>
        <v>112 У-П</v>
      </c>
    </row>
    <row r="193" spans="4:6" x14ac:dyDescent="0.25">
      <c r="D193" t="s">
        <v>587</v>
      </c>
      <c r="E193" s="47" t="s">
        <v>666</v>
      </c>
      <c r="F193" t="str">
        <f t="shared" si="4"/>
        <v>113 У-П</v>
      </c>
    </row>
    <row r="194" spans="4:6" x14ac:dyDescent="0.25">
      <c r="D194" t="s">
        <v>588</v>
      </c>
      <c r="E194" s="47" t="s">
        <v>666</v>
      </c>
      <c r="F194" t="str">
        <f t="shared" si="4"/>
        <v>114 У-П</v>
      </c>
    </row>
    <row r="195" spans="4:6" x14ac:dyDescent="0.25">
      <c r="D195" t="s">
        <v>589</v>
      </c>
      <c r="E195" s="47" t="s">
        <v>666</v>
      </c>
      <c r="F195" t="str">
        <f t="shared" si="4"/>
        <v>115 У-П</v>
      </c>
    </row>
    <row r="196" spans="4:6" x14ac:dyDescent="0.25">
      <c r="D196" t="s">
        <v>590</v>
      </c>
      <c r="E196" s="47" t="s">
        <v>666</v>
      </c>
      <c r="F196" t="str">
        <f t="shared" si="4"/>
        <v>116 У-П</v>
      </c>
    </row>
    <row r="197" spans="4:6" x14ac:dyDescent="0.25">
      <c r="D197" t="s">
        <v>591</v>
      </c>
      <c r="E197" s="47" t="s">
        <v>666</v>
      </c>
      <c r="F197" t="str">
        <f t="shared" si="4"/>
        <v>117 У-П</v>
      </c>
    </row>
    <row r="198" spans="4:6" x14ac:dyDescent="0.25">
      <c r="D198" t="s">
        <v>592</v>
      </c>
      <c r="E198" s="47" t="s">
        <v>666</v>
      </c>
      <c r="F198" t="str">
        <f t="shared" si="4"/>
        <v>118 У-П</v>
      </c>
    </row>
    <row r="199" spans="4:6" x14ac:dyDescent="0.25">
      <c r="D199" t="s">
        <v>593</v>
      </c>
      <c r="E199" s="47" t="s">
        <v>666</v>
      </c>
      <c r="F199" t="str">
        <f t="shared" si="4"/>
        <v>119 У-П</v>
      </c>
    </row>
    <row r="200" spans="4:6" x14ac:dyDescent="0.25">
      <c r="D200" t="s">
        <v>594</v>
      </c>
      <c r="E200" s="47" t="s">
        <v>666</v>
      </c>
      <c r="F200" t="str">
        <f t="shared" si="4"/>
        <v>120 У-П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2014-10-22T11:20:41Z</cp:lastPrinted>
  <dcterms:created xsi:type="dcterms:W3CDTF">2014-02-20T04:25:40Z</dcterms:created>
  <dcterms:modified xsi:type="dcterms:W3CDTF">2015-01-16T07:04:38Z</dcterms:modified>
</cp:coreProperties>
</file>