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Item_Codes">#REF!</definedName>
    <definedName name="_xlnm.Print_Area" localSheetId="0">Sheet0!$A$1:$X$98</definedName>
  </definedNames>
  <calcPr calcId="145621" refMode="R1C1"/>
</workbook>
</file>

<file path=xl/calcChain.xml><?xml version="1.0" encoding="utf-8"?>
<calcChain xmlns="http://schemas.openxmlformats.org/spreadsheetml/2006/main">
  <c r="U28" i="1" l="1"/>
  <c r="T28" i="1"/>
  <c r="U38" i="1"/>
  <c r="T38" i="1"/>
  <c r="U42" i="1"/>
  <c r="T42" i="1"/>
  <c r="U46" i="1"/>
  <c r="T46" i="1"/>
  <c r="T26" i="1" l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U45" i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U41" i="1"/>
  <c r="T20" i="1"/>
  <c r="U20" i="1" s="1"/>
  <c r="T19" i="1"/>
  <c r="U19" i="1" s="1"/>
  <c r="T18" i="1"/>
  <c r="U18" i="1" s="1"/>
  <c r="T17" i="1"/>
  <c r="U17" i="1" s="1"/>
  <c r="T27" i="1"/>
  <c r="U27" i="1" s="1"/>
</calcChain>
</file>

<file path=xl/sharedStrings.xml><?xml version="1.0" encoding="utf-8"?>
<sst xmlns="http://schemas.openxmlformats.org/spreadsheetml/2006/main" count="383" uniqueCount="134">
  <si>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</si>
  <si>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</si>
  <si>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</si>
  <si>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</si>
  <si>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</si>
  <si>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</si>
  <si>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</si>
  <si>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</si>
  <si>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</si>
  <si>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</si>
  <si>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</si>
  <si>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</si>
  <si>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</si>
  <si>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</si>
  <si>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</si>
  <si>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</si>
  <si>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</si>
  <si>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</si>
  <si>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</si>
  <si>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</si>
  <si>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</si>
  <si>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</si>
  <si>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</si>
  <si>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</si>
  <si>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</si>
  <si>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>Включить следующие позиции: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</si>
  <si>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</si>
  <si>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</si>
  <si>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</si>
  <si>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</si>
  <si>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</si>
  <si>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</si>
  <si>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</si>
  <si>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</si>
  <si>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</si>
  <si>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</si>
  <si>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</si>
  <si>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</si>
  <si>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</si>
  <si>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</si>
  <si>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</si>
  <si>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</si>
  <si>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</si>
  <si>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</si>
  <si>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1. Товар</t>
  </si>
  <si>
    <t>DDP</t>
  </si>
  <si>
    <t>авансовый платеж - 0%, оставшаяся часть в течение 30 р.д. с момента подписания акта приема-передачи</t>
  </si>
  <si>
    <t>Штука</t>
  </si>
  <si>
    <t>796</t>
  </si>
  <si>
    <t>ОИ</t>
  </si>
  <si>
    <t>Е. Сарсенов</t>
  </si>
  <si>
    <t>В. Примбетов</t>
  </si>
  <si>
    <t>А. Сандыбаев</t>
  </si>
  <si>
    <t>Т. Балжумиров</t>
  </si>
  <si>
    <t>Е. Кыдырбаев</t>
  </si>
  <si>
    <t>А. Костаулетов</t>
  </si>
  <si>
    <t>А. Алимкулова</t>
  </si>
  <si>
    <t>М. Сазбаев</t>
  </si>
  <si>
    <t>Б. Кылышев</t>
  </si>
  <si>
    <t>О. Калдыбаев</t>
  </si>
  <si>
    <t>Н. Джанилов</t>
  </si>
  <si>
    <t>__________________________________________</t>
  </si>
  <si>
    <t>С. Мухамеджанов</t>
  </si>
  <si>
    <t>Исключена</t>
  </si>
  <si>
    <t>Директор ТОО "Управление технологического транспорта и обслуживания скважин"</t>
  </si>
  <si>
    <t xml:space="preserve">               _________________ Э. Рахимов</t>
  </si>
  <si>
    <t>Оплата по факту оказания услуг</t>
  </si>
  <si>
    <t>3. Услуги</t>
  </si>
  <si>
    <t>Июнь-июль 2015 года</t>
  </si>
  <si>
    <t>ОТП</t>
  </si>
  <si>
    <t>Папка</t>
  </si>
  <si>
    <t>22.29.25.00.00.00.18.12.1</t>
  </si>
  <si>
    <t>Папка пластиковая-регистратор, А4, 80 мм</t>
  </si>
  <si>
    <t>ЦПЭ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</si>
  <si>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</si>
  <si>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40 календарных дней со дня заключения договора</t>
  </si>
  <si>
    <t>авансовый платеж - 30%, оставшаяся часть в течение 30 р.д. с момента подписания акта приема-передачи</t>
  </si>
  <si>
    <t>30 календарных дней со дня заключения договора</t>
  </si>
  <si>
    <t>Июль-август 2015 года</t>
  </si>
  <si>
    <t>Поставка по заявке с даты подписания договора, по  декабрь 2015 года</t>
  </si>
  <si>
    <t>Март-апрель 2015 года</t>
  </si>
  <si>
    <t>1490-1 Т</t>
  </si>
  <si>
    <t>Республика Казахстан, Мангистауская область, г.Актау</t>
  </si>
  <si>
    <t>166</t>
  </si>
  <si>
    <t>Килограмм</t>
  </si>
  <si>
    <t>ХVI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</si>
  <si>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к Приказу №110-П от 01 июля 2015 года</t>
  </si>
  <si>
    <t>1065 Т</t>
  </si>
  <si>
    <t>25.93.15.00.00.13.10.10.3</t>
  </si>
  <si>
    <t>Электрод</t>
  </si>
  <si>
    <t>Изделие используемое для сварки с покрытием</t>
  </si>
  <si>
    <t>Электрод: сварочный, УОНИ 13/55-3,0 ,  диам 3мм, ГОСТ 9466-75</t>
  </si>
  <si>
    <t>ЭОТТ</t>
  </si>
  <si>
    <t>1066 Т</t>
  </si>
  <si>
    <t>Электрод: сварочный УОНИ 13/55-2,5,  диам 2,5 мм,г  ГОСТ 9466-75. Е-7018</t>
  </si>
  <si>
    <t>1045 Т</t>
  </si>
  <si>
    <t>26.51.32.12.12.15.10.01.1</t>
  </si>
  <si>
    <t>Лента - линейка</t>
  </si>
  <si>
    <t>для разметки труб</t>
  </si>
  <si>
    <t>Размер: 3.88" x 4' ; диаметр трубы 3" и  6"</t>
  </si>
  <si>
    <t xml:space="preserve">Июнь-июль 2015 года  </t>
  </si>
  <si>
    <t>1046 Т</t>
  </si>
  <si>
    <t>Размер: 3.88" x 6' ;диаметр трубы 3" и 10"</t>
  </si>
  <si>
    <t>1047 Т</t>
  </si>
  <si>
    <t>Размер: 2.50" x 2' ; диаметр трубы 1" и 3"</t>
  </si>
  <si>
    <t>1048 Т</t>
  </si>
  <si>
    <t>Размер: 5.00" x 9'; диаметр трубы 6" и  16"</t>
  </si>
  <si>
    <t>166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</si>
  <si>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</si>
  <si>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</si>
  <si>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</si>
  <si>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Сертификация в соответствии с требованиями международных стандартов – ISO90001:2008, OHSAS 18001:2007, ISO 14001-2004 По окончании выдается сертификат. Quality Austria</t>
  </si>
  <si>
    <t>1045-1 Т</t>
  </si>
  <si>
    <t>1046-1 Т</t>
  </si>
  <si>
    <t>1047-1 Т</t>
  </si>
  <si>
    <t>1048-1 Т</t>
  </si>
  <si>
    <t>1065-1 Т</t>
  </si>
  <si>
    <t>1066-1 Т</t>
  </si>
  <si>
    <t>1490-2 Т</t>
  </si>
  <si>
    <t>166-1 У</t>
  </si>
  <si>
    <t>60 календарных дней со дня заключения договора</t>
  </si>
  <si>
    <t>Август-декабрь 2015 года</t>
  </si>
  <si>
    <t>Республика Казахстан, Мангистауская область, месторождение Каражанбас/Каламкас, офис в г.Актау, 12 мкр., 74 здание</t>
  </si>
  <si>
    <t>1063 Т</t>
  </si>
  <si>
    <t>электрод:сварочный,3,2мм чугунный</t>
  </si>
  <si>
    <t>1064 Т</t>
  </si>
  <si>
    <t>электрод:сварочный,3,2мм нержавеющая сталь</t>
  </si>
  <si>
    <t>1067 Т</t>
  </si>
  <si>
    <t xml:space="preserve"> алюминиевый 3,2мм</t>
  </si>
  <si>
    <t>1068 Т</t>
  </si>
  <si>
    <t>Электрод: AWS 5.8, 1/8" x 36", для напайки резцов.</t>
  </si>
  <si>
    <t>1,18,20,21</t>
  </si>
  <si>
    <t>1,11,12,14</t>
  </si>
  <si>
    <t>1,7,8,11,14,15,18,20,21,22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</si>
</sst>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3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43" fontId="27" fillId="2" borderId="1" applyFont="0" applyFill="0" applyBorder="0" applyAlignment="0" applyProtection="0"/>
    <xf numFmtId="0" fontId="34" fillId="2" borderId="1"/>
    <xf numFmtId="0" fontId="34" fillId="2" borderId="1"/>
    <xf numFmtId="0" fontId="37" fillId="2" borderId="1"/>
    <xf numFmtId="0" fontId="38" fillId="2" borderId="1"/>
    <xf numFmtId="0" fontId="32" fillId="2" borderId="1"/>
    <xf numFmtId="0" fontId="27" fillId="2" borderId="1"/>
    <xf numFmtId="0" fontId="27" fillId="2" borderId="1"/>
  </cellStyleXfs>
  <cellXfs count="80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1" fontId="30" fillId="0" borderId="1" xfId="1" applyNumberFormat="1" applyFont="1" applyFill="1" applyAlignment="1">
      <alignment horizontal="right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/>
    <xf numFmtId="4" fontId="11" fillId="0" borderId="1" xfId="0" applyNumberFormat="1" applyFont="1" applyFill="1" applyBorder="1"/>
    <xf numFmtId="0" fontId="41" fillId="0" borderId="1" xfId="0" applyNumberFormat="1" applyFont="1" applyFill="1" applyBorder="1"/>
    <xf numFmtId="4" fontId="35" fillId="0" borderId="2" xfId="6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1" fontId="36" fillId="0" borderId="2" xfId="2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1" fontId="35" fillId="0" borderId="2" xfId="2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2" fontId="35" fillId="0" borderId="2" xfId="2" applyNumberFormat="1" applyFont="1" applyFill="1" applyBorder="1" applyAlignment="1">
      <alignment horizontal="center" vertical="center" wrapText="1"/>
    </xf>
    <xf numFmtId="4" fontId="35" fillId="0" borderId="2" xfId="1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5" fillId="0" borderId="2" xfId="2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35" fillId="0" borderId="2" xfId="6" applyFont="1" applyFill="1" applyBorder="1" applyAlignment="1">
      <alignment horizontal="center" vertical="center" wrapText="1"/>
    </xf>
    <xf numFmtId="0" fontId="35" fillId="0" borderId="2" xfId="14" applyFont="1" applyFill="1" applyBorder="1" applyAlignment="1">
      <alignment horizontal="center" vertical="center" wrapText="1"/>
    </xf>
    <xf numFmtId="4" fontId="35" fillId="0" borderId="2" xfId="2" applyNumberFormat="1" applyFont="1" applyFill="1" applyBorder="1" applyAlignment="1">
      <alignment horizontal="center" vertical="center" wrapText="1"/>
    </xf>
    <xf numFmtId="0" fontId="35" fillId="0" borderId="2" xfId="6" applyNumberFormat="1" applyFont="1" applyFill="1" applyBorder="1" applyAlignment="1">
      <alignment horizontal="center" vertical="center" wrapText="1"/>
    </xf>
    <xf numFmtId="1" fontId="35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49" fontId="36" fillId="0" borderId="2" xfId="0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2" fontId="36" fillId="0" borderId="2" xfId="1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 wrapText="1"/>
    </xf>
    <xf numFmtId="4" fontId="35" fillId="0" borderId="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</cellXfs>
  <cellStyles count="33">
    <cellStyle name="Normal 12" xfId="30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29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2 2 3 2" xfId="31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30 2" xfId="32"/>
    <cellStyle name="Обычный 5" xfId="26"/>
    <cellStyle name="Обычный 6" xfId="27"/>
    <cellStyle name="Обычный 7" xfId="3"/>
    <cellStyle name="Обычный 8 4 2" xfId="16"/>
    <cellStyle name="Стиль 1 2" xfId="28"/>
    <cellStyle name="Финансовый 10" xfId="7"/>
    <cellStyle name="Финансовый 11 2 3 2" xfId="13"/>
    <cellStyle name="Финансовый 2 10" xfId="2"/>
    <cellStyle name="Финансовый 2 10 2" xfId="25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9"/>
  <sheetViews>
    <sheetView tabSelected="1" view="pageBreakPreview" zoomScale="66" zoomScaleNormal="100" zoomScaleSheetLayoutView="66" workbookViewId="0">
      <pane ySplit="14" topLeftCell="A15" activePane="bottomLeft" state="frozen"/>
      <selection pane="bottomLeft" activeCell="E9" sqref="E9"/>
    </sheetView>
  </sheetViews>
  <sheetFormatPr defaultRowHeight="12.75" customHeight="1" outlineLevelRow="1" x14ac:dyDescent="0.25"/>
  <cols>
    <col min="1" max="1" width="9.28515625" style="11" customWidth="1"/>
    <col min="2" max="2" width="23.285156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2.425781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66" t="s">
        <v>23</v>
      </c>
      <c r="V2" s="66"/>
    </row>
    <row r="3" spans="1:24" ht="21.75" customHeight="1" x14ac:dyDescent="0.25">
      <c r="R3" s="12"/>
      <c r="S3" s="70" t="s">
        <v>86</v>
      </c>
      <c r="T3" s="70"/>
      <c r="U3" s="70"/>
      <c r="V3" s="70"/>
    </row>
    <row r="4" spans="1:24" ht="12.75" customHeight="1" x14ac:dyDescent="0.25">
      <c r="R4" s="12"/>
      <c r="S4" s="13"/>
      <c r="T4" s="25"/>
      <c r="U4" s="25"/>
      <c r="V4" s="25"/>
    </row>
    <row r="5" spans="1:24" ht="18.75" customHeight="1" x14ac:dyDescent="0.25">
      <c r="R5" s="16"/>
      <c r="S5" s="17"/>
      <c r="T5" s="18"/>
      <c r="U5" s="67" t="s">
        <v>24</v>
      </c>
      <c r="V5" s="67"/>
    </row>
    <row r="6" spans="1:24" ht="29.25" customHeight="1" x14ac:dyDescent="0.25">
      <c r="R6" s="16"/>
      <c r="S6" s="68" t="s">
        <v>64</v>
      </c>
      <c r="T6" s="68"/>
      <c r="U6" s="68"/>
      <c r="V6" s="68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69" t="s">
        <v>65</v>
      </c>
      <c r="S7" s="69"/>
      <c r="T7" s="69"/>
      <c r="U7" s="69"/>
      <c r="V7" s="69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31"/>
      <c r="S8" s="31"/>
      <c r="T8" s="31"/>
      <c r="U8" s="31"/>
      <c r="V8" s="31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31"/>
      <c r="S9" s="31"/>
      <c r="T9" s="31"/>
      <c r="U9" s="31"/>
      <c r="V9" s="31"/>
      <c r="W9" s="20"/>
    </row>
    <row r="10" spans="1:24" ht="19.5" customHeight="1" x14ac:dyDescent="0.25">
      <c r="A10" s="65" t="s">
        <v>85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71" t="s">
        <v>0</v>
      </c>
      <c r="B12" s="71" t="s">
        <v>1</v>
      </c>
      <c r="C12" s="73" t="s">
        <v>26</v>
      </c>
      <c r="D12" s="73" t="s">
        <v>2</v>
      </c>
      <c r="E12" s="73" t="s">
        <v>3</v>
      </c>
      <c r="F12" s="71" t="s">
        <v>4</v>
      </c>
      <c r="G12" s="73" t="s">
        <v>5</v>
      </c>
      <c r="H12" s="71" t="s">
        <v>6</v>
      </c>
      <c r="I12" s="74" t="s">
        <v>7</v>
      </c>
      <c r="J12" s="71" t="s">
        <v>8</v>
      </c>
      <c r="K12" s="73" t="s">
        <v>9</v>
      </c>
      <c r="L12" s="74" t="s">
        <v>10</v>
      </c>
      <c r="M12" s="74" t="s">
        <v>11</v>
      </c>
      <c r="N12" s="74" t="s">
        <v>12</v>
      </c>
      <c r="O12" s="74" t="s">
        <v>13</v>
      </c>
      <c r="P12" s="74" t="s">
        <v>14</v>
      </c>
      <c r="Q12" s="74" t="s">
        <v>15</v>
      </c>
      <c r="R12" s="74" t="s">
        <v>16</v>
      </c>
      <c r="S12" s="74" t="s">
        <v>17</v>
      </c>
      <c r="T12" s="74" t="s">
        <v>18</v>
      </c>
      <c r="U12" s="74" t="s">
        <v>19</v>
      </c>
      <c r="V12" s="74" t="s">
        <v>20</v>
      </c>
      <c r="W12" s="76" t="s">
        <v>21</v>
      </c>
      <c r="X12" s="63" t="s">
        <v>22</v>
      </c>
    </row>
    <row r="13" spans="1:24" ht="93.75" customHeight="1" thickBot="1" x14ac:dyDescent="0.3">
      <c r="A13" s="72"/>
      <c r="B13" s="72"/>
      <c r="C13" s="72"/>
      <c r="D13" s="72"/>
      <c r="E13" s="72"/>
      <c r="F13" s="78"/>
      <c r="G13" s="72"/>
      <c r="H13" s="72"/>
      <c r="I13" s="75"/>
      <c r="J13" s="72"/>
      <c r="K13" s="72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9"/>
      <c r="W13" s="77"/>
      <c r="X13" s="64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27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44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8" s="42" customFormat="1" ht="76.5" x14ac:dyDescent="0.25">
      <c r="A17" s="36" t="s">
        <v>95</v>
      </c>
      <c r="B17" s="1" t="s">
        <v>42</v>
      </c>
      <c r="C17" s="7" t="s">
        <v>96</v>
      </c>
      <c r="D17" s="7" t="s">
        <v>97</v>
      </c>
      <c r="E17" s="7" t="s">
        <v>98</v>
      </c>
      <c r="F17" s="37" t="s">
        <v>99</v>
      </c>
      <c r="G17" s="32" t="s">
        <v>49</v>
      </c>
      <c r="H17" s="7">
        <v>0</v>
      </c>
      <c r="I17" s="2">
        <v>471010000</v>
      </c>
      <c r="J17" s="2" t="s">
        <v>43</v>
      </c>
      <c r="K17" s="7" t="s">
        <v>100</v>
      </c>
      <c r="L17" s="7" t="s">
        <v>74</v>
      </c>
      <c r="M17" s="7" t="s">
        <v>45</v>
      </c>
      <c r="N17" s="7" t="s">
        <v>77</v>
      </c>
      <c r="O17" s="7" t="s">
        <v>46</v>
      </c>
      <c r="P17" s="38" t="s">
        <v>48</v>
      </c>
      <c r="Q17" s="39" t="s">
        <v>47</v>
      </c>
      <c r="R17" s="33">
        <v>10</v>
      </c>
      <c r="S17" s="40">
        <v>11381.76</v>
      </c>
      <c r="T17" s="3">
        <f t="shared" ref="T17:T26" si="0">R17*S17</f>
        <v>113817.60000000001</v>
      </c>
      <c r="U17" s="3">
        <f t="shared" ref="U17:U26" si="1">T17*1.12</f>
        <v>127475.71200000001</v>
      </c>
      <c r="V17" s="34"/>
      <c r="W17" s="2">
        <v>2015</v>
      </c>
      <c r="X17" s="34">
        <v>1.1399999999999999</v>
      </c>
      <c r="Y17" s="41"/>
      <c r="Z17" s="41"/>
      <c r="AA17" s="41"/>
      <c r="AB17" s="41"/>
    </row>
    <row r="18" spans="1:28" s="42" customFormat="1" ht="76.5" x14ac:dyDescent="0.25">
      <c r="A18" s="36" t="s">
        <v>101</v>
      </c>
      <c r="B18" s="1" t="s">
        <v>42</v>
      </c>
      <c r="C18" s="7" t="s">
        <v>96</v>
      </c>
      <c r="D18" s="7" t="s">
        <v>97</v>
      </c>
      <c r="E18" s="7" t="s">
        <v>98</v>
      </c>
      <c r="F18" s="37" t="s">
        <v>102</v>
      </c>
      <c r="G18" s="32" t="s">
        <v>49</v>
      </c>
      <c r="H18" s="7">
        <v>0</v>
      </c>
      <c r="I18" s="2">
        <v>471010000</v>
      </c>
      <c r="J18" s="2" t="s">
        <v>43</v>
      </c>
      <c r="K18" s="7" t="s">
        <v>100</v>
      </c>
      <c r="L18" s="7" t="s">
        <v>74</v>
      </c>
      <c r="M18" s="7" t="s">
        <v>45</v>
      </c>
      <c r="N18" s="7" t="s">
        <v>77</v>
      </c>
      <c r="O18" s="7" t="s">
        <v>46</v>
      </c>
      <c r="P18" s="38" t="s">
        <v>48</v>
      </c>
      <c r="Q18" s="39" t="s">
        <v>47</v>
      </c>
      <c r="R18" s="33">
        <v>10</v>
      </c>
      <c r="S18" s="40">
        <v>11381.76</v>
      </c>
      <c r="T18" s="3">
        <f t="shared" si="0"/>
        <v>113817.60000000001</v>
      </c>
      <c r="U18" s="3">
        <f t="shared" si="1"/>
        <v>127475.71200000001</v>
      </c>
      <c r="V18" s="34"/>
      <c r="W18" s="2">
        <v>2015</v>
      </c>
      <c r="X18" s="34">
        <v>1.1399999999999999</v>
      </c>
      <c r="Y18" s="41"/>
      <c r="Z18" s="41"/>
      <c r="AA18" s="41"/>
      <c r="AB18" s="41"/>
    </row>
    <row r="19" spans="1:28" s="42" customFormat="1" ht="76.5" x14ac:dyDescent="0.25">
      <c r="A19" s="36" t="s">
        <v>103</v>
      </c>
      <c r="B19" s="1" t="s">
        <v>42</v>
      </c>
      <c r="C19" s="34" t="s">
        <v>96</v>
      </c>
      <c r="D19" s="43" t="s">
        <v>97</v>
      </c>
      <c r="E19" s="34" t="s">
        <v>98</v>
      </c>
      <c r="F19" s="43" t="s">
        <v>104</v>
      </c>
      <c r="G19" s="32" t="s">
        <v>49</v>
      </c>
      <c r="H19" s="7">
        <v>0</v>
      </c>
      <c r="I19" s="2">
        <v>471010000</v>
      </c>
      <c r="J19" s="2" t="s">
        <v>43</v>
      </c>
      <c r="K19" s="7" t="s">
        <v>100</v>
      </c>
      <c r="L19" s="7" t="s">
        <v>74</v>
      </c>
      <c r="M19" s="7" t="s">
        <v>45</v>
      </c>
      <c r="N19" s="7" t="s">
        <v>77</v>
      </c>
      <c r="O19" s="7" t="s">
        <v>46</v>
      </c>
      <c r="P19" s="38" t="s">
        <v>48</v>
      </c>
      <c r="Q19" s="39" t="s">
        <v>47</v>
      </c>
      <c r="R19" s="33">
        <v>10</v>
      </c>
      <c r="S19" s="40">
        <v>11381.76</v>
      </c>
      <c r="T19" s="3">
        <f t="shared" si="0"/>
        <v>113817.60000000001</v>
      </c>
      <c r="U19" s="3">
        <f t="shared" si="1"/>
        <v>127475.71200000001</v>
      </c>
      <c r="V19" s="34"/>
      <c r="W19" s="2">
        <v>2015</v>
      </c>
      <c r="X19" s="34">
        <v>1.1399999999999999</v>
      </c>
      <c r="Y19" s="41"/>
      <c r="Z19" s="41"/>
      <c r="AA19" s="41"/>
      <c r="AB19" s="41"/>
    </row>
    <row r="20" spans="1:28" s="42" customFormat="1" ht="76.5" x14ac:dyDescent="0.25">
      <c r="A20" s="36" t="s">
        <v>105</v>
      </c>
      <c r="B20" s="1" t="s">
        <v>42</v>
      </c>
      <c r="C20" s="34" t="s">
        <v>96</v>
      </c>
      <c r="D20" s="43" t="s">
        <v>97</v>
      </c>
      <c r="E20" s="34" t="s">
        <v>98</v>
      </c>
      <c r="F20" s="43" t="s">
        <v>106</v>
      </c>
      <c r="G20" s="32" t="s">
        <v>49</v>
      </c>
      <c r="H20" s="7">
        <v>0</v>
      </c>
      <c r="I20" s="2">
        <v>471010000</v>
      </c>
      <c r="J20" s="2" t="s">
        <v>43</v>
      </c>
      <c r="K20" s="7" t="s">
        <v>100</v>
      </c>
      <c r="L20" s="7" t="s">
        <v>74</v>
      </c>
      <c r="M20" s="7" t="s">
        <v>45</v>
      </c>
      <c r="N20" s="7" t="s">
        <v>77</v>
      </c>
      <c r="O20" s="7" t="s">
        <v>46</v>
      </c>
      <c r="P20" s="38" t="s">
        <v>48</v>
      </c>
      <c r="Q20" s="39" t="s">
        <v>47</v>
      </c>
      <c r="R20" s="33">
        <v>10</v>
      </c>
      <c r="S20" s="40">
        <v>11381.76</v>
      </c>
      <c r="T20" s="3">
        <f t="shared" si="0"/>
        <v>113817.60000000001</v>
      </c>
      <c r="U20" s="3">
        <f t="shared" si="1"/>
        <v>127475.71200000001</v>
      </c>
      <c r="V20" s="34"/>
      <c r="W20" s="2">
        <v>2015</v>
      </c>
      <c r="X20" s="34">
        <v>1.1399999999999999</v>
      </c>
      <c r="Y20" s="41"/>
      <c r="Z20" s="41"/>
      <c r="AA20" s="41"/>
      <c r="AB20" s="41"/>
    </row>
    <row r="21" spans="1:28" s="42" customFormat="1" ht="76.5" x14ac:dyDescent="0.25">
      <c r="A21" s="36" t="s">
        <v>123</v>
      </c>
      <c r="B21" s="1" t="s">
        <v>42</v>
      </c>
      <c r="C21" s="36" t="s">
        <v>88</v>
      </c>
      <c r="D21" s="36" t="s">
        <v>89</v>
      </c>
      <c r="E21" s="34" t="s">
        <v>90</v>
      </c>
      <c r="F21" s="6" t="s">
        <v>124</v>
      </c>
      <c r="G21" s="32" t="s">
        <v>49</v>
      </c>
      <c r="H21" s="7">
        <v>0</v>
      </c>
      <c r="I21" s="2">
        <v>471010000</v>
      </c>
      <c r="J21" s="2" t="s">
        <v>43</v>
      </c>
      <c r="K21" s="7" t="s">
        <v>78</v>
      </c>
      <c r="L21" s="7" t="s">
        <v>74</v>
      </c>
      <c r="M21" s="7" t="s">
        <v>45</v>
      </c>
      <c r="N21" s="7" t="s">
        <v>75</v>
      </c>
      <c r="O21" s="7" t="s">
        <v>46</v>
      </c>
      <c r="P21" s="38" t="s">
        <v>83</v>
      </c>
      <c r="Q21" s="39" t="s">
        <v>84</v>
      </c>
      <c r="R21" s="33">
        <v>20</v>
      </c>
      <c r="S21" s="40">
        <v>8560</v>
      </c>
      <c r="T21" s="3">
        <f t="shared" si="0"/>
        <v>171200</v>
      </c>
      <c r="U21" s="3">
        <f t="shared" si="1"/>
        <v>191744.00000000003</v>
      </c>
      <c r="V21" s="34"/>
      <c r="W21" s="2">
        <v>2015</v>
      </c>
      <c r="X21" s="34" t="s">
        <v>63</v>
      </c>
      <c r="Y21" s="41"/>
      <c r="Z21" s="41"/>
      <c r="AA21" s="41"/>
      <c r="AB21" s="41"/>
    </row>
    <row r="22" spans="1:28" s="42" customFormat="1" ht="76.5" x14ac:dyDescent="0.25">
      <c r="A22" s="36" t="s">
        <v>125</v>
      </c>
      <c r="B22" s="1" t="s">
        <v>42</v>
      </c>
      <c r="C22" s="36" t="s">
        <v>88</v>
      </c>
      <c r="D22" s="36" t="s">
        <v>89</v>
      </c>
      <c r="E22" s="34" t="s">
        <v>90</v>
      </c>
      <c r="F22" s="6" t="s">
        <v>126</v>
      </c>
      <c r="G22" s="32" t="s">
        <v>49</v>
      </c>
      <c r="H22" s="7">
        <v>0</v>
      </c>
      <c r="I22" s="2">
        <v>471010000</v>
      </c>
      <c r="J22" s="2" t="s">
        <v>43</v>
      </c>
      <c r="K22" s="7" t="s">
        <v>78</v>
      </c>
      <c r="L22" s="7" t="s">
        <v>74</v>
      </c>
      <c r="M22" s="7" t="s">
        <v>45</v>
      </c>
      <c r="N22" s="7" t="s">
        <v>75</v>
      </c>
      <c r="O22" s="7" t="s">
        <v>46</v>
      </c>
      <c r="P22" s="38" t="s">
        <v>83</v>
      </c>
      <c r="Q22" s="39" t="s">
        <v>84</v>
      </c>
      <c r="R22" s="33">
        <v>20</v>
      </c>
      <c r="S22" s="40">
        <v>5350</v>
      </c>
      <c r="T22" s="3">
        <f t="shared" si="0"/>
        <v>107000</v>
      </c>
      <c r="U22" s="3">
        <f t="shared" si="1"/>
        <v>119840.00000000001</v>
      </c>
      <c r="V22" s="34"/>
      <c r="W22" s="2">
        <v>2015</v>
      </c>
      <c r="X22" s="34" t="s">
        <v>63</v>
      </c>
      <c r="Y22" s="41"/>
      <c r="Z22" s="41"/>
      <c r="AA22" s="41"/>
      <c r="AB22" s="41"/>
    </row>
    <row r="23" spans="1:28" s="42" customFormat="1" ht="76.5" x14ac:dyDescent="0.25">
      <c r="A23" s="36" t="s">
        <v>87</v>
      </c>
      <c r="B23" s="1" t="s">
        <v>42</v>
      </c>
      <c r="C23" s="36" t="s">
        <v>88</v>
      </c>
      <c r="D23" s="36" t="s">
        <v>89</v>
      </c>
      <c r="E23" s="34" t="s">
        <v>90</v>
      </c>
      <c r="F23" s="6" t="s">
        <v>91</v>
      </c>
      <c r="G23" s="32" t="s">
        <v>92</v>
      </c>
      <c r="H23" s="7">
        <v>0</v>
      </c>
      <c r="I23" s="2">
        <v>471010000</v>
      </c>
      <c r="J23" s="2" t="s">
        <v>43</v>
      </c>
      <c r="K23" s="7" t="s">
        <v>80</v>
      </c>
      <c r="L23" s="7" t="s">
        <v>74</v>
      </c>
      <c r="M23" s="7" t="s">
        <v>45</v>
      </c>
      <c r="N23" s="7" t="s">
        <v>75</v>
      </c>
      <c r="O23" s="7" t="s">
        <v>46</v>
      </c>
      <c r="P23" s="38" t="s">
        <v>83</v>
      </c>
      <c r="Q23" s="39" t="s">
        <v>84</v>
      </c>
      <c r="R23" s="33">
        <v>4000</v>
      </c>
      <c r="S23" s="40">
        <v>1134.2</v>
      </c>
      <c r="T23" s="3">
        <f t="shared" si="0"/>
        <v>4536800</v>
      </c>
      <c r="U23" s="3">
        <f t="shared" si="1"/>
        <v>5081216.0000000009</v>
      </c>
      <c r="V23" s="34"/>
      <c r="W23" s="2">
        <v>2015</v>
      </c>
      <c r="X23" s="34" t="s">
        <v>133</v>
      </c>
      <c r="Y23" s="41"/>
      <c r="Z23" s="41"/>
      <c r="AA23" s="41"/>
      <c r="AB23" s="41"/>
    </row>
    <row r="24" spans="1:28" s="42" customFormat="1" ht="76.5" x14ac:dyDescent="0.25">
      <c r="A24" s="36" t="s">
        <v>93</v>
      </c>
      <c r="B24" s="1" t="s">
        <v>42</v>
      </c>
      <c r="C24" s="36" t="s">
        <v>88</v>
      </c>
      <c r="D24" s="36" t="s">
        <v>89</v>
      </c>
      <c r="E24" s="34" t="s">
        <v>90</v>
      </c>
      <c r="F24" s="6" t="s">
        <v>94</v>
      </c>
      <c r="G24" s="32" t="s">
        <v>92</v>
      </c>
      <c r="H24" s="7">
        <v>0</v>
      </c>
      <c r="I24" s="2">
        <v>471010000</v>
      </c>
      <c r="J24" s="2" t="s">
        <v>43</v>
      </c>
      <c r="K24" s="7" t="s">
        <v>80</v>
      </c>
      <c r="L24" s="7" t="s">
        <v>74</v>
      </c>
      <c r="M24" s="7" t="s">
        <v>45</v>
      </c>
      <c r="N24" s="7" t="s">
        <v>75</v>
      </c>
      <c r="O24" s="7" t="s">
        <v>46</v>
      </c>
      <c r="P24" s="38" t="s">
        <v>83</v>
      </c>
      <c r="Q24" s="39" t="s">
        <v>84</v>
      </c>
      <c r="R24" s="33">
        <v>4000</v>
      </c>
      <c r="S24" s="40">
        <v>1043.25</v>
      </c>
      <c r="T24" s="3">
        <f t="shared" si="0"/>
        <v>4173000</v>
      </c>
      <c r="U24" s="3">
        <f t="shared" si="1"/>
        <v>4673760</v>
      </c>
      <c r="V24" s="34"/>
      <c r="W24" s="2">
        <v>2015</v>
      </c>
      <c r="X24" s="34" t="s">
        <v>133</v>
      </c>
      <c r="Y24" s="41"/>
      <c r="Z24" s="41"/>
      <c r="AA24" s="41"/>
      <c r="AB24" s="41"/>
    </row>
    <row r="25" spans="1:28" s="42" customFormat="1" ht="76.5" x14ac:dyDescent="0.25">
      <c r="A25" s="36" t="s">
        <v>127</v>
      </c>
      <c r="B25" s="44" t="s">
        <v>42</v>
      </c>
      <c r="C25" s="36" t="s">
        <v>88</v>
      </c>
      <c r="D25" s="36" t="s">
        <v>89</v>
      </c>
      <c r="E25" s="34" t="s">
        <v>90</v>
      </c>
      <c r="F25" s="44" t="s">
        <v>128</v>
      </c>
      <c r="G25" s="32" t="s">
        <v>49</v>
      </c>
      <c r="H25" s="7">
        <v>0</v>
      </c>
      <c r="I25" s="2">
        <v>471010000</v>
      </c>
      <c r="J25" s="2" t="s">
        <v>43</v>
      </c>
      <c r="K25" s="44" t="s">
        <v>80</v>
      </c>
      <c r="L25" s="7" t="s">
        <v>74</v>
      </c>
      <c r="M25" s="7" t="s">
        <v>45</v>
      </c>
      <c r="N25" s="44" t="s">
        <v>75</v>
      </c>
      <c r="O25" s="7" t="s">
        <v>46</v>
      </c>
      <c r="P25" s="38" t="s">
        <v>83</v>
      </c>
      <c r="Q25" s="39" t="s">
        <v>84</v>
      </c>
      <c r="R25" s="45">
        <v>5</v>
      </c>
      <c r="S25" s="46">
        <v>300</v>
      </c>
      <c r="T25" s="3">
        <f t="shared" si="0"/>
        <v>1500</v>
      </c>
      <c r="U25" s="3">
        <f t="shared" si="1"/>
        <v>1680.0000000000002</v>
      </c>
      <c r="V25" s="44"/>
      <c r="W25" s="2">
        <v>2015</v>
      </c>
      <c r="X25" s="34" t="s">
        <v>63</v>
      </c>
      <c r="Y25" s="41"/>
      <c r="Z25" s="41"/>
      <c r="AA25" s="41"/>
      <c r="AB25" s="41"/>
    </row>
    <row r="26" spans="1:28" s="42" customFormat="1" ht="76.5" x14ac:dyDescent="0.25">
      <c r="A26" s="36" t="s">
        <v>129</v>
      </c>
      <c r="B26" s="44" t="s">
        <v>42</v>
      </c>
      <c r="C26" s="36" t="s">
        <v>88</v>
      </c>
      <c r="D26" s="36" t="s">
        <v>89</v>
      </c>
      <c r="E26" s="34" t="s">
        <v>90</v>
      </c>
      <c r="F26" s="44" t="s">
        <v>130</v>
      </c>
      <c r="G26" s="32" t="s">
        <v>49</v>
      </c>
      <c r="H26" s="7">
        <v>0</v>
      </c>
      <c r="I26" s="2">
        <v>471010000</v>
      </c>
      <c r="J26" s="2" t="s">
        <v>43</v>
      </c>
      <c r="K26" s="44" t="s">
        <v>80</v>
      </c>
      <c r="L26" s="7" t="s">
        <v>74</v>
      </c>
      <c r="M26" s="7" t="s">
        <v>45</v>
      </c>
      <c r="N26" s="44" t="s">
        <v>75</v>
      </c>
      <c r="O26" s="7" t="s">
        <v>46</v>
      </c>
      <c r="P26" s="38" t="s">
        <v>83</v>
      </c>
      <c r="Q26" s="39" t="s">
        <v>84</v>
      </c>
      <c r="R26" s="45">
        <v>20</v>
      </c>
      <c r="S26" s="46">
        <v>1450</v>
      </c>
      <c r="T26" s="3">
        <f t="shared" si="0"/>
        <v>29000</v>
      </c>
      <c r="U26" s="3">
        <f t="shared" si="1"/>
        <v>32480.000000000004</v>
      </c>
      <c r="V26" s="44"/>
      <c r="W26" s="2">
        <v>2015</v>
      </c>
      <c r="X26" s="34" t="s">
        <v>63</v>
      </c>
      <c r="Y26" s="41"/>
      <c r="Z26" s="41"/>
      <c r="AA26" s="41"/>
      <c r="AB26" s="41"/>
    </row>
    <row r="27" spans="1:28" s="42" customFormat="1" ht="63.75" x14ac:dyDescent="0.25">
      <c r="A27" s="36" t="s">
        <v>81</v>
      </c>
      <c r="B27" s="1" t="s">
        <v>42</v>
      </c>
      <c r="C27" s="6" t="s">
        <v>71</v>
      </c>
      <c r="D27" s="6" t="s">
        <v>70</v>
      </c>
      <c r="E27" s="6" t="s">
        <v>72</v>
      </c>
      <c r="F27" s="47" t="s">
        <v>72</v>
      </c>
      <c r="G27" s="32" t="s">
        <v>49</v>
      </c>
      <c r="H27" s="7">
        <v>0</v>
      </c>
      <c r="I27" s="2">
        <v>471010000</v>
      </c>
      <c r="J27" s="2" t="s">
        <v>43</v>
      </c>
      <c r="K27" s="7" t="s">
        <v>78</v>
      </c>
      <c r="L27" s="34" t="s">
        <v>43</v>
      </c>
      <c r="M27" s="7" t="s">
        <v>45</v>
      </c>
      <c r="N27" s="2" t="s">
        <v>79</v>
      </c>
      <c r="O27" s="7" t="s">
        <v>46</v>
      </c>
      <c r="P27" s="38" t="s">
        <v>48</v>
      </c>
      <c r="Q27" s="48" t="s">
        <v>47</v>
      </c>
      <c r="R27" s="35">
        <v>245</v>
      </c>
      <c r="S27" s="49">
        <v>336.67</v>
      </c>
      <c r="T27" s="3">
        <f t="shared" ref="T27" si="2">R27*S27</f>
        <v>82484.150000000009</v>
      </c>
      <c r="U27" s="3">
        <f t="shared" ref="U27" si="3">T27*1.12</f>
        <v>92382.248000000021</v>
      </c>
      <c r="V27" s="34"/>
      <c r="W27" s="2">
        <v>2015</v>
      </c>
      <c r="X27" s="34" t="s">
        <v>131</v>
      </c>
      <c r="Y27" s="41"/>
      <c r="Z27" s="41"/>
      <c r="AA27" s="41"/>
      <c r="AB27" s="41"/>
    </row>
    <row r="28" spans="1:28" s="10" customFormat="1" ht="12.75" customHeight="1" x14ac:dyDescent="0.25">
      <c r="A28" s="4" t="s">
        <v>28</v>
      </c>
      <c r="B28" s="5"/>
      <c r="C28" s="6"/>
      <c r="D28" s="1"/>
      <c r="E28" s="6"/>
      <c r="F28" s="1"/>
      <c r="G28" s="2"/>
      <c r="H28" s="2"/>
      <c r="I28" s="2"/>
      <c r="J28" s="2"/>
      <c r="K28" s="7"/>
      <c r="L28" s="2"/>
      <c r="M28" s="2"/>
      <c r="N28" s="2"/>
      <c r="O28" s="2"/>
      <c r="P28" s="8"/>
      <c r="Q28" s="6"/>
      <c r="R28" s="8"/>
      <c r="S28" s="9"/>
      <c r="T28" s="26">
        <f>SUM(T17:T27)</f>
        <v>9556254.5500000007</v>
      </c>
      <c r="U28" s="26">
        <f>SUM(U17:U27)</f>
        <v>10703005.096000001</v>
      </c>
      <c r="V28" s="6"/>
      <c r="W28" s="2"/>
      <c r="X28" s="6"/>
    </row>
    <row r="29" spans="1:28" s="10" customFormat="1" ht="12.75" customHeight="1" x14ac:dyDescent="0.25">
      <c r="A29" s="4" t="s">
        <v>25</v>
      </c>
      <c r="B29" s="5"/>
      <c r="C29" s="6"/>
      <c r="D29" s="1"/>
      <c r="E29" s="6"/>
      <c r="F29" s="1"/>
      <c r="G29" s="2"/>
      <c r="H29" s="2"/>
      <c r="I29" s="2"/>
      <c r="J29" s="2"/>
      <c r="K29" s="7"/>
      <c r="L29" s="2"/>
      <c r="M29" s="2"/>
      <c r="N29" s="2"/>
      <c r="O29" s="2"/>
      <c r="P29" s="8"/>
      <c r="Q29" s="6"/>
      <c r="R29" s="8"/>
      <c r="S29" s="9"/>
      <c r="T29" s="26"/>
      <c r="U29" s="26"/>
      <c r="V29" s="6"/>
      <c r="W29" s="2"/>
      <c r="X29" s="6"/>
    </row>
    <row r="30" spans="1:28" ht="12.75" customHeight="1" x14ac:dyDescent="0.25">
      <c r="A30" s="24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8" s="42" customFormat="1" ht="76.5" x14ac:dyDescent="0.25">
      <c r="A31" s="36" t="s">
        <v>112</v>
      </c>
      <c r="B31" s="1" t="s">
        <v>42</v>
      </c>
      <c r="C31" s="7" t="s">
        <v>96</v>
      </c>
      <c r="D31" s="7" t="s">
        <v>97</v>
      </c>
      <c r="E31" s="7" t="s">
        <v>98</v>
      </c>
      <c r="F31" s="37" t="s">
        <v>99</v>
      </c>
      <c r="G31" s="32" t="s">
        <v>49</v>
      </c>
      <c r="H31" s="7">
        <v>0</v>
      </c>
      <c r="I31" s="2">
        <v>471010000</v>
      </c>
      <c r="J31" s="2" t="s">
        <v>43</v>
      </c>
      <c r="K31" s="7" t="s">
        <v>100</v>
      </c>
      <c r="L31" s="7" t="s">
        <v>74</v>
      </c>
      <c r="M31" s="7" t="s">
        <v>45</v>
      </c>
      <c r="N31" s="7" t="s">
        <v>120</v>
      </c>
      <c r="O31" s="7" t="s">
        <v>46</v>
      </c>
      <c r="P31" s="38" t="s">
        <v>48</v>
      </c>
      <c r="Q31" s="39" t="s">
        <v>47</v>
      </c>
      <c r="R31" s="33">
        <v>10</v>
      </c>
      <c r="S31" s="40">
        <v>11381.76</v>
      </c>
      <c r="T31" s="3">
        <f t="shared" ref="T31:T37" si="4">R31*S31</f>
        <v>113817.60000000001</v>
      </c>
      <c r="U31" s="3">
        <f t="shared" ref="U31:U37" si="5">T31*1.12</f>
        <v>127475.71200000001</v>
      </c>
      <c r="V31" s="34"/>
      <c r="W31" s="2">
        <v>2015</v>
      </c>
      <c r="X31" s="34"/>
      <c r="Y31" s="41"/>
      <c r="Z31" s="41"/>
      <c r="AA31" s="41"/>
      <c r="AB31" s="41"/>
    </row>
    <row r="32" spans="1:28" s="42" customFormat="1" ht="76.5" x14ac:dyDescent="0.25">
      <c r="A32" s="36" t="s">
        <v>113</v>
      </c>
      <c r="B32" s="1" t="s">
        <v>42</v>
      </c>
      <c r="C32" s="7" t="s">
        <v>96</v>
      </c>
      <c r="D32" s="7" t="s">
        <v>97</v>
      </c>
      <c r="E32" s="7" t="s">
        <v>98</v>
      </c>
      <c r="F32" s="37" t="s">
        <v>102</v>
      </c>
      <c r="G32" s="32" t="s">
        <v>49</v>
      </c>
      <c r="H32" s="7">
        <v>0</v>
      </c>
      <c r="I32" s="2">
        <v>471010000</v>
      </c>
      <c r="J32" s="2" t="s">
        <v>43</v>
      </c>
      <c r="K32" s="7" t="s">
        <v>100</v>
      </c>
      <c r="L32" s="7" t="s">
        <v>74</v>
      </c>
      <c r="M32" s="7" t="s">
        <v>45</v>
      </c>
      <c r="N32" s="7" t="s">
        <v>120</v>
      </c>
      <c r="O32" s="7" t="s">
        <v>46</v>
      </c>
      <c r="P32" s="38" t="s">
        <v>48</v>
      </c>
      <c r="Q32" s="39" t="s">
        <v>47</v>
      </c>
      <c r="R32" s="33">
        <v>10</v>
      </c>
      <c r="S32" s="40">
        <v>11381.76</v>
      </c>
      <c r="T32" s="3">
        <f t="shared" si="4"/>
        <v>113817.60000000001</v>
      </c>
      <c r="U32" s="3">
        <f t="shared" si="5"/>
        <v>127475.71200000001</v>
      </c>
      <c r="V32" s="34"/>
      <c r="W32" s="2">
        <v>2015</v>
      </c>
      <c r="X32" s="34"/>
      <c r="Y32" s="41"/>
      <c r="Z32" s="41"/>
      <c r="AA32" s="41"/>
      <c r="AB32" s="41"/>
    </row>
    <row r="33" spans="1:28" s="42" customFormat="1" ht="76.5" x14ac:dyDescent="0.25">
      <c r="A33" s="36" t="s">
        <v>114</v>
      </c>
      <c r="B33" s="1" t="s">
        <v>42</v>
      </c>
      <c r="C33" s="34" t="s">
        <v>96</v>
      </c>
      <c r="D33" s="43" t="s">
        <v>97</v>
      </c>
      <c r="E33" s="34" t="s">
        <v>98</v>
      </c>
      <c r="F33" s="43" t="s">
        <v>104</v>
      </c>
      <c r="G33" s="32" t="s">
        <v>49</v>
      </c>
      <c r="H33" s="7">
        <v>0</v>
      </c>
      <c r="I33" s="2">
        <v>471010000</v>
      </c>
      <c r="J33" s="2" t="s">
        <v>43</v>
      </c>
      <c r="K33" s="7" t="s">
        <v>100</v>
      </c>
      <c r="L33" s="7" t="s">
        <v>74</v>
      </c>
      <c r="M33" s="7" t="s">
        <v>45</v>
      </c>
      <c r="N33" s="7" t="s">
        <v>120</v>
      </c>
      <c r="O33" s="7" t="s">
        <v>46</v>
      </c>
      <c r="P33" s="38" t="s">
        <v>48</v>
      </c>
      <c r="Q33" s="39" t="s">
        <v>47</v>
      </c>
      <c r="R33" s="33">
        <v>10</v>
      </c>
      <c r="S33" s="40">
        <v>11381.76</v>
      </c>
      <c r="T33" s="3">
        <f t="shared" si="4"/>
        <v>113817.60000000001</v>
      </c>
      <c r="U33" s="3">
        <f t="shared" si="5"/>
        <v>127475.71200000001</v>
      </c>
      <c r="V33" s="34"/>
      <c r="W33" s="2">
        <v>2015</v>
      </c>
      <c r="X33" s="34"/>
      <c r="Y33" s="41"/>
      <c r="Z33" s="41"/>
      <c r="AA33" s="41"/>
      <c r="AB33" s="41"/>
    </row>
    <row r="34" spans="1:28" s="42" customFormat="1" ht="76.5" x14ac:dyDescent="0.25">
      <c r="A34" s="36" t="s">
        <v>115</v>
      </c>
      <c r="B34" s="1" t="s">
        <v>42</v>
      </c>
      <c r="C34" s="34" t="s">
        <v>96</v>
      </c>
      <c r="D34" s="43" t="s">
        <v>97</v>
      </c>
      <c r="E34" s="34" t="s">
        <v>98</v>
      </c>
      <c r="F34" s="43" t="s">
        <v>106</v>
      </c>
      <c r="G34" s="32" t="s">
        <v>49</v>
      </c>
      <c r="H34" s="7">
        <v>0</v>
      </c>
      <c r="I34" s="2">
        <v>471010000</v>
      </c>
      <c r="J34" s="2" t="s">
        <v>43</v>
      </c>
      <c r="K34" s="7" t="s">
        <v>100</v>
      </c>
      <c r="L34" s="7" t="s">
        <v>74</v>
      </c>
      <c r="M34" s="7" t="s">
        <v>45</v>
      </c>
      <c r="N34" s="7" t="s">
        <v>120</v>
      </c>
      <c r="O34" s="7" t="s">
        <v>46</v>
      </c>
      <c r="P34" s="38" t="s">
        <v>48</v>
      </c>
      <c r="Q34" s="39" t="s">
        <v>47</v>
      </c>
      <c r="R34" s="33">
        <v>10</v>
      </c>
      <c r="S34" s="40">
        <v>11381.76</v>
      </c>
      <c r="T34" s="3">
        <f t="shared" si="4"/>
        <v>113817.60000000001</v>
      </c>
      <c r="U34" s="3">
        <f t="shared" si="5"/>
        <v>127475.71200000001</v>
      </c>
      <c r="V34" s="34"/>
      <c r="W34" s="2">
        <v>2015</v>
      </c>
      <c r="X34" s="34"/>
      <c r="Y34" s="41"/>
      <c r="Z34" s="41"/>
      <c r="AA34" s="41"/>
      <c r="AB34" s="41"/>
    </row>
    <row r="35" spans="1:28" s="42" customFormat="1" ht="76.5" x14ac:dyDescent="0.25">
      <c r="A35" s="36" t="s">
        <v>116</v>
      </c>
      <c r="B35" s="1" t="s">
        <v>42</v>
      </c>
      <c r="C35" s="36" t="s">
        <v>88</v>
      </c>
      <c r="D35" s="36" t="s">
        <v>89</v>
      </c>
      <c r="E35" s="34" t="s">
        <v>90</v>
      </c>
      <c r="F35" s="6" t="s">
        <v>91</v>
      </c>
      <c r="G35" s="32" t="s">
        <v>73</v>
      </c>
      <c r="H35" s="7">
        <v>50</v>
      </c>
      <c r="I35" s="2">
        <v>471010000</v>
      </c>
      <c r="J35" s="2" t="s">
        <v>43</v>
      </c>
      <c r="K35" s="7" t="s">
        <v>78</v>
      </c>
      <c r="L35" s="7" t="s">
        <v>74</v>
      </c>
      <c r="M35" s="7" t="s">
        <v>45</v>
      </c>
      <c r="N35" s="7" t="s">
        <v>120</v>
      </c>
      <c r="O35" s="7" t="s">
        <v>76</v>
      </c>
      <c r="P35" s="38" t="s">
        <v>83</v>
      </c>
      <c r="Q35" s="39" t="s">
        <v>84</v>
      </c>
      <c r="R35" s="33">
        <v>1000</v>
      </c>
      <c r="S35" s="40">
        <v>1134.2</v>
      </c>
      <c r="T35" s="3">
        <f t="shared" si="4"/>
        <v>1134200</v>
      </c>
      <c r="U35" s="3">
        <f t="shared" si="5"/>
        <v>1270304.0000000002</v>
      </c>
      <c r="V35" s="34" t="s">
        <v>69</v>
      </c>
      <c r="W35" s="2">
        <v>2015</v>
      </c>
      <c r="X35" s="34"/>
      <c r="Y35" s="41"/>
      <c r="Z35" s="41"/>
      <c r="AA35" s="41"/>
      <c r="AB35" s="41"/>
    </row>
    <row r="36" spans="1:28" s="42" customFormat="1" ht="76.5" x14ac:dyDescent="0.25">
      <c r="A36" s="36" t="s">
        <v>117</v>
      </c>
      <c r="B36" s="1" t="s">
        <v>42</v>
      </c>
      <c r="C36" s="36" t="s">
        <v>88</v>
      </c>
      <c r="D36" s="36" t="s">
        <v>89</v>
      </c>
      <c r="E36" s="34" t="s">
        <v>90</v>
      </c>
      <c r="F36" s="6" t="s">
        <v>94</v>
      </c>
      <c r="G36" s="32" t="s">
        <v>73</v>
      </c>
      <c r="H36" s="7">
        <v>50</v>
      </c>
      <c r="I36" s="2">
        <v>471010000</v>
      </c>
      <c r="J36" s="2" t="s">
        <v>43</v>
      </c>
      <c r="K36" s="7" t="s">
        <v>78</v>
      </c>
      <c r="L36" s="7" t="s">
        <v>74</v>
      </c>
      <c r="M36" s="7" t="s">
        <v>45</v>
      </c>
      <c r="N36" s="7" t="s">
        <v>120</v>
      </c>
      <c r="O36" s="7" t="s">
        <v>76</v>
      </c>
      <c r="P36" s="38" t="s">
        <v>83</v>
      </c>
      <c r="Q36" s="39" t="s">
        <v>84</v>
      </c>
      <c r="R36" s="33">
        <v>500</v>
      </c>
      <c r="S36" s="40">
        <v>1043.25</v>
      </c>
      <c r="T36" s="3">
        <f t="shared" si="4"/>
        <v>521625</v>
      </c>
      <c r="U36" s="3">
        <f t="shared" si="5"/>
        <v>584220</v>
      </c>
      <c r="V36" s="34" t="s">
        <v>69</v>
      </c>
      <c r="W36" s="2">
        <v>2015</v>
      </c>
      <c r="X36" s="34"/>
      <c r="Y36" s="41"/>
      <c r="Z36" s="41"/>
      <c r="AA36" s="41"/>
      <c r="AB36" s="41"/>
    </row>
    <row r="37" spans="1:28" s="42" customFormat="1" ht="63.75" x14ac:dyDescent="0.25">
      <c r="A37" s="36" t="s">
        <v>118</v>
      </c>
      <c r="B37" s="1" t="s">
        <v>42</v>
      </c>
      <c r="C37" s="6" t="s">
        <v>71</v>
      </c>
      <c r="D37" s="6" t="s">
        <v>70</v>
      </c>
      <c r="E37" s="6" t="s">
        <v>72</v>
      </c>
      <c r="F37" s="47" t="s">
        <v>72</v>
      </c>
      <c r="G37" s="32" t="s">
        <v>49</v>
      </c>
      <c r="H37" s="7">
        <v>0</v>
      </c>
      <c r="I37" s="2">
        <v>471010000</v>
      </c>
      <c r="J37" s="2" t="s">
        <v>43</v>
      </c>
      <c r="K37" s="7" t="s">
        <v>78</v>
      </c>
      <c r="L37" s="34" t="s">
        <v>43</v>
      </c>
      <c r="M37" s="7" t="s">
        <v>45</v>
      </c>
      <c r="N37" s="2" t="s">
        <v>79</v>
      </c>
      <c r="O37" s="7" t="s">
        <v>46</v>
      </c>
      <c r="P37" s="38" t="s">
        <v>48</v>
      </c>
      <c r="Q37" s="48" t="s">
        <v>47</v>
      </c>
      <c r="R37" s="35">
        <v>275</v>
      </c>
      <c r="S37" s="49">
        <v>336.67</v>
      </c>
      <c r="T37" s="3">
        <f t="shared" si="4"/>
        <v>92584.25</v>
      </c>
      <c r="U37" s="3">
        <f t="shared" si="5"/>
        <v>103694.36000000002</v>
      </c>
      <c r="V37" s="34"/>
      <c r="W37" s="2">
        <v>2015</v>
      </c>
      <c r="X37" s="34"/>
      <c r="Y37" s="41"/>
      <c r="Z37" s="41"/>
      <c r="AA37" s="41"/>
      <c r="AB37" s="41"/>
    </row>
    <row r="38" spans="1:28" s="52" customFormat="1" x14ac:dyDescent="0.25">
      <c r="A38" s="4" t="s">
        <v>28</v>
      </c>
      <c r="B38" s="1"/>
      <c r="C38" s="34"/>
      <c r="D38" s="34"/>
      <c r="E38" s="34"/>
      <c r="F38" s="34"/>
      <c r="G38" s="2"/>
      <c r="H38" s="7"/>
      <c r="I38" s="2"/>
      <c r="J38" s="2"/>
      <c r="K38" s="2"/>
      <c r="L38" s="2"/>
      <c r="M38" s="7"/>
      <c r="N38" s="2"/>
      <c r="O38" s="7"/>
      <c r="P38" s="38"/>
      <c r="Q38" s="39"/>
      <c r="R38" s="35"/>
      <c r="S38" s="30"/>
      <c r="T38" s="26">
        <f>SUM(T31:T37)</f>
        <v>2203679.65</v>
      </c>
      <c r="U38" s="26">
        <f>SUM(U31:U37)</f>
        <v>2468121.2080000001</v>
      </c>
      <c r="V38" s="34"/>
      <c r="W38" s="50"/>
      <c r="X38" s="34"/>
      <c r="Y38" s="51"/>
      <c r="Z38" s="51"/>
      <c r="AA38" s="51"/>
      <c r="AB38" s="51"/>
    </row>
    <row r="39" spans="1:28" s="52" customFormat="1" x14ac:dyDescent="0.25">
      <c r="A39" s="4" t="s">
        <v>27</v>
      </c>
      <c r="B39" s="1"/>
      <c r="C39" s="34"/>
      <c r="D39" s="34"/>
      <c r="E39" s="34"/>
      <c r="F39" s="34"/>
      <c r="G39" s="2"/>
      <c r="H39" s="7"/>
      <c r="I39" s="2"/>
      <c r="J39" s="2"/>
      <c r="K39" s="2"/>
      <c r="L39" s="2"/>
      <c r="M39" s="7"/>
      <c r="N39" s="2"/>
      <c r="O39" s="7"/>
      <c r="P39" s="38"/>
      <c r="Q39" s="39"/>
      <c r="R39" s="35"/>
      <c r="S39" s="30"/>
      <c r="T39" s="3"/>
      <c r="U39" s="3"/>
      <c r="V39" s="34"/>
      <c r="W39" s="50"/>
      <c r="X39" s="34"/>
      <c r="Y39" s="51"/>
      <c r="Z39" s="51"/>
      <c r="AA39" s="51"/>
      <c r="AB39" s="51"/>
    </row>
    <row r="40" spans="1:28" s="42" customFormat="1" x14ac:dyDescent="0.25">
      <c r="A40" s="24" t="s">
        <v>67</v>
      </c>
      <c r="B40" s="1"/>
      <c r="C40" s="53"/>
      <c r="D40" s="53"/>
      <c r="E40" s="53"/>
      <c r="F40" s="6"/>
      <c r="G40" s="2"/>
      <c r="H40" s="7"/>
      <c r="I40" s="2"/>
      <c r="J40" s="2"/>
      <c r="K40" s="2"/>
      <c r="L40" s="2"/>
      <c r="M40" s="7"/>
      <c r="N40" s="2"/>
      <c r="O40" s="7"/>
      <c r="P40" s="54"/>
      <c r="Q40" s="47"/>
      <c r="R40" s="35"/>
      <c r="S40" s="30"/>
      <c r="T40" s="3"/>
      <c r="U40" s="3"/>
      <c r="V40" s="6"/>
      <c r="W40" s="50"/>
      <c r="X40" s="6"/>
      <c r="Y40" s="10"/>
      <c r="Z40" s="10"/>
      <c r="AA40" s="41"/>
      <c r="AB40" s="41"/>
    </row>
    <row r="41" spans="1:28" s="62" customFormat="1" ht="76.5" x14ac:dyDescent="0.25">
      <c r="A41" s="55" t="s">
        <v>107</v>
      </c>
      <c r="B41" s="56" t="s">
        <v>42</v>
      </c>
      <c r="C41" s="34" t="s">
        <v>108</v>
      </c>
      <c r="D41" s="57" t="s">
        <v>109</v>
      </c>
      <c r="E41" s="57" t="s">
        <v>110</v>
      </c>
      <c r="F41" s="57" t="s">
        <v>111</v>
      </c>
      <c r="G41" s="58" t="s">
        <v>73</v>
      </c>
      <c r="H41" s="2">
        <v>70</v>
      </c>
      <c r="I41" s="2">
        <v>471010000</v>
      </c>
      <c r="J41" s="32" t="s">
        <v>43</v>
      </c>
      <c r="K41" s="7" t="s">
        <v>68</v>
      </c>
      <c r="L41" s="34" t="s">
        <v>82</v>
      </c>
      <c r="M41" s="59"/>
      <c r="N41" s="32" t="s">
        <v>78</v>
      </c>
      <c r="O41" s="7" t="s">
        <v>66</v>
      </c>
      <c r="P41" s="59"/>
      <c r="Q41" s="59"/>
      <c r="R41" s="60"/>
      <c r="S41" s="61"/>
      <c r="T41" s="61">
        <v>2564643</v>
      </c>
      <c r="U41" s="61">
        <f t="shared" ref="U41" si="6">T41*1.12</f>
        <v>2872400.16</v>
      </c>
      <c r="V41" s="58"/>
      <c r="W41" s="2">
        <v>2015</v>
      </c>
      <c r="X41" s="58" t="s">
        <v>132</v>
      </c>
      <c r="Y41" s="41"/>
      <c r="Z41" s="41"/>
    </row>
    <row r="42" spans="1:28" s="52" customFormat="1" x14ac:dyDescent="0.25">
      <c r="A42" s="4" t="s">
        <v>28</v>
      </c>
      <c r="B42" s="1"/>
      <c r="C42" s="34"/>
      <c r="D42" s="34"/>
      <c r="E42" s="34"/>
      <c r="F42" s="34"/>
      <c r="G42" s="2"/>
      <c r="H42" s="7"/>
      <c r="I42" s="2"/>
      <c r="J42" s="2"/>
      <c r="K42" s="2"/>
      <c r="L42" s="2"/>
      <c r="M42" s="7"/>
      <c r="N42" s="2"/>
      <c r="O42" s="7"/>
      <c r="P42" s="54"/>
      <c r="Q42" s="47"/>
      <c r="R42" s="35"/>
      <c r="S42" s="30"/>
      <c r="T42" s="26">
        <f>SUM(T41)</f>
        <v>2564643</v>
      </c>
      <c r="U42" s="26">
        <f>SUM(U41)</f>
        <v>2872400.16</v>
      </c>
      <c r="V42" s="34"/>
      <c r="W42" s="50"/>
      <c r="X42" s="34"/>
      <c r="Y42" s="51"/>
      <c r="Z42" s="51"/>
      <c r="AA42" s="51"/>
      <c r="AB42" s="51"/>
    </row>
    <row r="43" spans="1:28" s="52" customFormat="1" x14ac:dyDescent="0.25">
      <c r="A43" s="4" t="s">
        <v>25</v>
      </c>
      <c r="B43" s="1"/>
      <c r="C43" s="34"/>
      <c r="D43" s="34"/>
      <c r="E43" s="34"/>
      <c r="F43" s="34"/>
      <c r="G43" s="2"/>
      <c r="H43" s="7"/>
      <c r="I43" s="2"/>
      <c r="J43" s="2"/>
      <c r="K43" s="2"/>
      <c r="L43" s="2"/>
      <c r="M43" s="7"/>
      <c r="N43" s="2"/>
      <c r="O43" s="7"/>
      <c r="P43" s="38"/>
      <c r="Q43" s="39"/>
      <c r="R43" s="35"/>
      <c r="S43" s="30"/>
      <c r="T43" s="3"/>
      <c r="U43" s="3"/>
      <c r="V43" s="34"/>
      <c r="W43" s="50"/>
      <c r="X43" s="34"/>
      <c r="Y43" s="51"/>
      <c r="Z43" s="51"/>
      <c r="AA43" s="51"/>
      <c r="AB43" s="51"/>
    </row>
    <row r="44" spans="1:28" s="52" customFormat="1" x14ac:dyDescent="0.25">
      <c r="A44" s="24" t="s">
        <v>67</v>
      </c>
      <c r="B44" s="1"/>
      <c r="C44" s="34"/>
      <c r="D44" s="34"/>
      <c r="E44" s="34"/>
      <c r="F44" s="34"/>
      <c r="G44" s="2"/>
      <c r="H44" s="7"/>
      <c r="I44" s="2"/>
      <c r="J44" s="2"/>
      <c r="K44" s="2"/>
      <c r="L44" s="2"/>
      <c r="M44" s="7"/>
      <c r="N44" s="2"/>
      <c r="O44" s="7"/>
      <c r="P44" s="38"/>
      <c r="Q44" s="39"/>
      <c r="R44" s="35"/>
      <c r="S44" s="30"/>
      <c r="T44" s="3"/>
      <c r="U44" s="3"/>
      <c r="V44" s="34"/>
      <c r="W44" s="50"/>
      <c r="X44" s="34"/>
      <c r="Y44" s="51"/>
      <c r="Z44" s="51"/>
      <c r="AA44" s="51"/>
      <c r="AB44" s="51"/>
    </row>
    <row r="45" spans="1:28" s="62" customFormat="1" ht="76.5" x14ac:dyDescent="0.25">
      <c r="A45" s="55" t="s">
        <v>119</v>
      </c>
      <c r="B45" s="56" t="s">
        <v>42</v>
      </c>
      <c r="C45" s="34" t="s">
        <v>108</v>
      </c>
      <c r="D45" s="57" t="s">
        <v>109</v>
      </c>
      <c r="E45" s="57" t="s">
        <v>110</v>
      </c>
      <c r="F45" s="57" t="s">
        <v>111</v>
      </c>
      <c r="G45" s="58" t="s">
        <v>73</v>
      </c>
      <c r="H45" s="2">
        <v>70</v>
      </c>
      <c r="I45" s="2">
        <v>471010000</v>
      </c>
      <c r="J45" s="32" t="s">
        <v>43</v>
      </c>
      <c r="K45" s="7" t="s">
        <v>78</v>
      </c>
      <c r="L45" s="34" t="s">
        <v>122</v>
      </c>
      <c r="M45" s="59"/>
      <c r="N45" s="32" t="s">
        <v>121</v>
      </c>
      <c r="O45" s="7" t="s">
        <v>66</v>
      </c>
      <c r="P45" s="59"/>
      <c r="Q45" s="59"/>
      <c r="R45" s="60"/>
      <c r="S45" s="61"/>
      <c r="T45" s="61">
        <v>2564643</v>
      </c>
      <c r="U45" s="61">
        <f t="shared" ref="U45" si="7">T45*1.12</f>
        <v>2872400.16</v>
      </c>
      <c r="V45" s="58"/>
      <c r="W45" s="2">
        <v>2015</v>
      </c>
      <c r="X45" s="58"/>
      <c r="Y45" s="41"/>
      <c r="Z45" s="41"/>
    </row>
    <row r="46" spans="1:28" s="10" customFormat="1" ht="12.75" customHeight="1" x14ac:dyDescent="0.25">
      <c r="A46" s="4" t="s">
        <v>28</v>
      </c>
      <c r="B46" s="5"/>
      <c r="C46" s="6"/>
      <c r="D46" s="1"/>
      <c r="E46" s="6"/>
      <c r="F46" s="1"/>
      <c r="G46" s="2"/>
      <c r="H46" s="2"/>
      <c r="I46" s="2"/>
      <c r="J46" s="2"/>
      <c r="K46" s="7"/>
      <c r="L46" s="2"/>
      <c r="M46" s="2"/>
      <c r="N46" s="2"/>
      <c r="O46" s="2"/>
      <c r="P46" s="8"/>
      <c r="Q46" s="6"/>
      <c r="R46" s="8"/>
      <c r="S46" s="9"/>
      <c r="T46" s="26">
        <f>SUM(T45)</f>
        <v>2564643</v>
      </c>
      <c r="U46" s="26">
        <f>SUM(U45)</f>
        <v>2872400.16</v>
      </c>
      <c r="V46" s="6"/>
      <c r="W46" s="2"/>
      <c r="X46" s="6"/>
    </row>
    <row r="48" spans="1:28" ht="12.75" customHeight="1" x14ac:dyDescent="0.25">
      <c r="T48" s="28"/>
    </row>
    <row r="51" spans="2:3" ht="12.75" hidden="1" customHeight="1" outlineLevel="1" x14ac:dyDescent="0.25"/>
    <row r="52" spans="2:3" ht="18.75" hidden="1" outlineLevel="1" x14ac:dyDescent="0.3">
      <c r="B52" s="29" t="s">
        <v>51</v>
      </c>
      <c r="C52" s="11" t="s">
        <v>61</v>
      </c>
    </row>
    <row r="53" spans="2:3" ht="18.75" hidden="1" outlineLevel="1" x14ac:dyDescent="0.3">
      <c r="B53" s="29"/>
    </row>
    <row r="54" spans="2:3" ht="18.75" hidden="1" outlineLevel="1" x14ac:dyDescent="0.3">
      <c r="B54" s="29"/>
    </row>
    <row r="55" spans="2:3" ht="18.75" hidden="1" outlineLevel="1" x14ac:dyDescent="0.3">
      <c r="B55" s="29"/>
    </row>
    <row r="56" spans="2:3" ht="18.75" hidden="1" outlineLevel="1" x14ac:dyDescent="0.3">
      <c r="B56" s="29" t="s">
        <v>50</v>
      </c>
      <c r="C56" s="11" t="s">
        <v>61</v>
      </c>
    </row>
    <row r="57" spans="2:3" ht="18.75" hidden="1" outlineLevel="1" x14ac:dyDescent="0.3">
      <c r="B57" s="29"/>
    </row>
    <row r="58" spans="2:3" ht="18.75" hidden="1" outlineLevel="1" x14ac:dyDescent="0.3">
      <c r="B58" s="29"/>
    </row>
    <row r="59" spans="2:3" ht="18.75" hidden="1" outlineLevel="1" x14ac:dyDescent="0.3">
      <c r="B59" s="29"/>
    </row>
    <row r="60" spans="2:3" ht="18.75" hidden="1" outlineLevel="1" x14ac:dyDescent="0.3">
      <c r="B60" s="29" t="s">
        <v>52</v>
      </c>
      <c r="C60" s="11" t="s">
        <v>61</v>
      </c>
    </row>
    <row r="61" spans="2:3" ht="18.75" hidden="1" outlineLevel="1" x14ac:dyDescent="0.3">
      <c r="B61" s="29"/>
    </row>
    <row r="62" spans="2:3" ht="18.75" hidden="1" outlineLevel="1" x14ac:dyDescent="0.3">
      <c r="B62" s="29"/>
    </row>
    <row r="63" spans="2:3" ht="18.75" hidden="1" outlineLevel="1" x14ac:dyDescent="0.3">
      <c r="B63" s="29"/>
    </row>
    <row r="64" spans="2:3" ht="18.75" hidden="1" outlineLevel="1" x14ac:dyDescent="0.3">
      <c r="B64" s="29" t="s">
        <v>53</v>
      </c>
      <c r="C64" s="11" t="s">
        <v>61</v>
      </c>
    </row>
    <row r="65" spans="2:3" ht="18.75" hidden="1" outlineLevel="1" x14ac:dyDescent="0.3">
      <c r="B65" s="29"/>
    </row>
    <row r="66" spans="2:3" ht="18.75" hidden="1" outlineLevel="1" x14ac:dyDescent="0.3">
      <c r="B66" s="29"/>
    </row>
    <row r="67" spans="2:3" ht="18.75" hidden="1" outlineLevel="1" x14ac:dyDescent="0.3">
      <c r="B67" s="29"/>
    </row>
    <row r="68" spans="2:3" ht="18.75" hidden="1" outlineLevel="1" x14ac:dyDescent="0.3">
      <c r="B68" s="29" t="s">
        <v>54</v>
      </c>
      <c r="C68" s="11" t="s">
        <v>61</v>
      </c>
    </row>
    <row r="69" spans="2:3" ht="18.75" hidden="1" outlineLevel="1" x14ac:dyDescent="0.3">
      <c r="B69" s="29"/>
    </row>
    <row r="70" spans="2:3" ht="18.75" hidden="1" outlineLevel="1" x14ac:dyDescent="0.3">
      <c r="B70" s="29"/>
    </row>
    <row r="71" spans="2:3" ht="18.75" hidden="1" outlineLevel="1" x14ac:dyDescent="0.3">
      <c r="B71" s="29"/>
    </row>
    <row r="72" spans="2:3" ht="18.75" hidden="1" outlineLevel="1" x14ac:dyDescent="0.3">
      <c r="B72" s="29" t="s">
        <v>59</v>
      </c>
      <c r="C72" s="11" t="s">
        <v>61</v>
      </c>
    </row>
    <row r="73" spans="2:3" ht="18.75" hidden="1" outlineLevel="1" x14ac:dyDescent="0.3">
      <c r="B73" s="29"/>
    </row>
    <row r="74" spans="2:3" ht="18.75" hidden="1" outlineLevel="1" x14ac:dyDescent="0.3">
      <c r="B74" s="29"/>
    </row>
    <row r="75" spans="2:3" ht="18.75" hidden="1" outlineLevel="1" x14ac:dyDescent="0.3">
      <c r="B75" s="29"/>
    </row>
    <row r="76" spans="2:3" ht="18.75" hidden="1" outlineLevel="1" x14ac:dyDescent="0.3">
      <c r="B76" s="29" t="s">
        <v>55</v>
      </c>
      <c r="C76" s="11" t="s">
        <v>61</v>
      </c>
    </row>
    <row r="77" spans="2:3" ht="18.75" hidden="1" outlineLevel="1" x14ac:dyDescent="0.3">
      <c r="B77" s="29"/>
    </row>
    <row r="78" spans="2:3" ht="18.75" hidden="1" outlineLevel="1" x14ac:dyDescent="0.3">
      <c r="B78" s="29"/>
    </row>
    <row r="79" spans="2:3" ht="18.75" hidden="1" outlineLevel="1" x14ac:dyDescent="0.3">
      <c r="B79" s="29"/>
    </row>
    <row r="80" spans="2:3" ht="18.75" hidden="1" outlineLevel="1" x14ac:dyDescent="0.3">
      <c r="B80" s="29" t="s">
        <v>56</v>
      </c>
      <c r="C80" s="11" t="s">
        <v>61</v>
      </c>
    </row>
    <row r="81" spans="2:3" ht="18.75" hidden="1" outlineLevel="1" x14ac:dyDescent="0.3">
      <c r="B81" s="29"/>
    </row>
    <row r="82" spans="2:3" ht="18.75" hidden="1" outlineLevel="1" x14ac:dyDescent="0.3">
      <c r="B82" s="29"/>
    </row>
    <row r="83" spans="2:3" ht="18.75" hidden="1" outlineLevel="1" x14ac:dyDescent="0.3">
      <c r="B83" s="29"/>
    </row>
    <row r="84" spans="2:3" ht="18.75" hidden="1" outlineLevel="1" x14ac:dyDescent="0.3">
      <c r="B84" s="29" t="s">
        <v>57</v>
      </c>
      <c r="C84" s="11" t="s">
        <v>61</v>
      </c>
    </row>
    <row r="85" spans="2:3" ht="18.75" hidden="1" outlineLevel="1" x14ac:dyDescent="0.3">
      <c r="B85" s="29"/>
    </row>
    <row r="86" spans="2:3" ht="18.75" hidden="1" outlineLevel="1" x14ac:dyDescent="0.3">
      <c r="B86" s="29"/>
    </row>
    <row r="87" spans="2:3" ht="18.75" hidden="1" outlineLevel="1" x14ac:dyDescent="0.3">
      <c r="B87" s="29"/>
    </row>
    <row r="88" spans="2:3" ht="18.75" hidden="1" outlineLevel="1" x14ac:dyDescent="0.3">
      <c r="B88" s="29" t="s">
        <v>62</v>
      </c>
      <c r="C88" s="11" t="s">
        <v>61</v>
      </c>
    </row>
    <row r="89" spans="2:3" ht="18.75" hidden="1" outlineLevel="1" x14ac:dyDescent="0.3">
      <c r="B89" s="29"/>
    </row>
    <row r="90" spans="2:3" ht="18.75" hidden="1" outlineLevel="1" x14ac:dyDescent="0.3">
      <c r="B90" s="29"/>
    </row>
    <row r="91" spans="2:3" ht="18.75" hidden="1" outlineLevel="1" x14ac:dyDescent="0.3">
      <c r="B91" s="29"/>
    </row>
    <row r="92" spans="2:3" ht="18.75" hidden="1" outlineLevel="1" x14ac:dyDescent="0.3">
      <c r="B92" s="29" t="s">
        <v>58</v>
      </c>
      <c r="C92" s="11" t="s">
        <v>61</v>
      </c>
    </row>
    <row r="93" spans="2:3" ht="12.75" hidden="1" customHeight="1" outlineLevel="1" x14ac:dyDescent="0.25"/>
    <row r="94" spans="2:3" ht="12.75" hidden="1" customHeight="1" outlineLevel="1" x14ac:dyDescent="0.25"/>
    <row r="95" spans="2:3" ht="12.75" hidden="1" customHeight="1" outlineLevel="1" x14ac:dyDescent="0.25"/>
    <row r="96" spans="2:3" ht="18.75" hidden="1" outlineLevel="1" x14ac:dyDescent="0.3">
      <c r="B96" s="29" t="s">
        <v>60</v>
      </c>
      <c r="C96" s="11" t="s">
        <v>61</v>
      </c>
    </row>
    <row r="97" ht="12.75" hidden="1" customHeight="1" outlineLevel="1" x14ac:dyDescent="0.25"/>
    <row r="98" ht="12.75" hidden="1" customHeight="1" outlineLevel="1" x14ac:dyDescent="0.25"/>
    <row r="99" ht="12.75" customHeight="1" collapsed="1" x14ac:dyDescent="0.25"/>
  </sheetData>
  <sheetProtection password="DE8E" sheet="1" objects="1" scenarios="1"/>
  <autoFilter ref="A14:X14"/>
  <mergeCells count="30"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  <mergeCell ref="F12:F13"/>
    <mergeCell ref="G12:G13"/>
    <mergeCell ref="H12:H13"/>
    <mergeCell ref="I12:I13"/>
    <mergeCell ref="J12:J13"/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30</v>
      </c>
    </row>
    <row r="10" spans="5:5" x14ac:dyDescent="0.25">
      <c r="E10" t="s">
        <v>31</v>
      </c>
    </row>
    <row r="11" spans="5:5" x14ac:dyDescent="0.25">
      <c r="E11" t="s">
        <v>29</v>
      </c>
    </row>
    <row r="12" spans="5:5" x14ac:dyDescent="0.25">
      <c r="E12" t="s">
        <v>32</v>
      </c>
    </row>
    <row r="13" spans="5:5" x14ac:dyDescent="0.25">
      <c r="E13" t="s">
        <v>33</v>
      </c>
    </row>
    <row r="14" spans="5:5" x14ac:dyDescent="0.25">
      <c r="E14" t="s">
        <v>34</v>
      </c>
    </row>
    <row r="15" spans="5:5" x14ac:dyDescent="0.25">
      <c r="E15" t="s">
        <v>35</v>
      </c>
    </row>
    <row r="16" spans="5:5" x14ac:dyDescent="0.25">
      <c r="E16" t="s">
        <v>36</v>
      </c>
    </row>
    <row r="17" spans="5:5" x14ac:dyDescent="0.25">
      <c r="E17" t="s">
        <v>37</v>
      </c>
    </row>
    <row r="18" spans="5:5" x14ac:dyDescent="0.25">
      <c r="E18" t="s">
        <v>38</v>
      </c>
    </row>
    <row r="19" spans="5:5" x14ac:dyDescent="0.25">
      <c r="E19" t="s">
        <v>39</v>
      </c>
    </row>
    <row r="20" spans="5:5" x14ac:dyDescent="0.25">
      <c r="E20" t="s">
        <v>40</v>
      </c>
    </row>
    <row r="21" spans="5:5" x14ac:dyDescent="0.25">
      <c r="E2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2015-06-12T11:56:19Z</cp:lastPrinted>
  <dcterms:created xsi:type="dcterms:W3CDTF">2014-02-20T04:25:40Z</dcterms:created>
  <dcterms:modified xsi:type="dcterms:W3CDTF">2015-07-08T12:14:58Z</dcterms:modified>
</cp:coreProperties>
</file>