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Sheet0!$A$1:$X$49</definedName>
  </definedNames>
  <calcPr calcId="145621" refMode="R1C1"/>
</workbook>
</file>

<file path=xl/calcChain.xml><?xml version="1.0" encoding="utf-8"?>
<calcChain xmlns="http://schemas.openxmlformats.org/spreadsheetml/2006/main">
  <c r="T49" i="1" l="1"/>
  <c r="U42" i="1"/>
  <c r="T42" i="1"/>
  <c r="U36" i="1"/>
  <c r="T36" i="1"/>
  <c r="U19" i="1"/>
  <c r="T19" i="1"/>
  <c r="T23" i="1"/>
  <c r="U23" i="1" s="1"/>
  <c r="T18" i="1"/>
  <c r="U18" i="1" s="1"/>
  <c r="T24" i="1"/>
  <c r="U24" i="1" s="1"/>
  <c r="U48" i="1" l="1"/>
  <c r="U45" i="1"/>
  <c r="U39" i="1"/>
  <c r="U35" i="1" l="1"/>
  <c r="U34" i="1"/>
  <c r="U33" i="1"/>
  <c r="U30" i="1"/>
  <c r="U29" i="1"/>
  <c r="U28" i="1"/>
  <c r="U41" i="1"/>
  <c r="U47" i="1"/>
  <c r="U46" i="1"/>
  <c r="U49" i="1" s="1"/>
  <c r="U40" i="1"/>
  <c r="T22" i="1"/>
  <c r="T17" i="1"/>
  <c r="U17" i="1" s="1"/>
  <c r="U22" i="1" l="1"/>
  <c r="U25" i="1" s="1"/>
  <c r="T25" i="1"/>
</calcChain>
</file>

<file path=xl/sharedStrings.xml><?xml version="1.0" encoding="utf-8"?>
<sst xmlns="http://schemas.openxmlformats.org/spreadsheetml/2006/main" count="291" uniqueCount="129">
  <si>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</si>
  <si>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</si>
  <si>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</si>
  <si>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</si>
  <si>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</si>
  <si>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</si>
  <si>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</si>
  <si>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</si>
  <si>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</si>
  <si>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</si>
  <si>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</si>
  <si>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</si>
  <si>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</si>
  <si>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</si>
  <si>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</si>
  <si>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</si>
  <si>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</si>
  <si>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</si>
  <si>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</si>
  <si>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</si>
  <si>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</si>
  <si>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</si>
  <si>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</si>
  <si>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</si>
  <si>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</si>
  <si>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</si>
  <si>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</si>
  <si>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</si>
  <si>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</si>
  <si>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</si>
  <si>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</si>
  <si>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</si>
  <si>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</si>
  <si>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</si>
  <si>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</si>
  <si>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</si>
  <si>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</si>
  <si>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</si>
  <si>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</si>
  <si>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</si>
  <si>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</si>
  <si>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</si>
  <si>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</si>
  <si>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</si>
  <si>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</si>
  <si>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ОИ</t>
  </si>
  <si>
    <t>Республика Казахстан, Мангистауская область, г. Актау, 12 микрорайон, здание 74</t>
  </si>
  <si>
    <t>3. Услуги</t>
  </si>
  <si>
    <t>1. Товары</t>
  </si>
  <si>
    <t>ЭОТТ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</si>
  <si>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</si>
  <si>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</si>
  <si>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</si>
  <si>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</si>
  <si>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</si>
  <si>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авансовый платеж - 30%, оставшаяся часть в течение 30 р.д. с момента подписания акта приема-передачи</t>
  </si>
  <si>
    <t>ОТП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</si>
  <si>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</si>
  <si>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</si>
  <si>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</si>
  <si>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Январь-февраль 2015 года</t>
  </si>
  <si>
    <t>Республика Казахстан и страны ближнего дальнего зарубежья</t>
  </si>
  <si>
    <t>Февраль-декабрь 2015 года</t>
  </si>
  <si>
    <t>Оплата по факту оказания услуг</t>
  </si>
  <si>
    <t>12-1 У</t>
  </si>
  <si>
    <t>ІІ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</si>
  <si>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№018-П от 03 февраля 2015 года</t>
  </si>
  <si>
    <t>1587 Т</t>
  </si>
  <si>
    <t>20.59.43.00.00.20.10.20.2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</si>
  <si>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</si>
  <si>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</si>
  <si>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Жидкость охлаждающая (антифриз)</t>
  </si>
  <si>
    <t xml:space="preserve">Февраль-март 2015 года </t>
  </si>
  <si>
    <t>60 календарных дней со дня заключения договора</t>
  </si>
  <si>
    <t>Литр (куб. дм.)</t>
  </si>
  <si>
    <t>1587-1 Т</t>
  </si>
  <si>
    <t>37 У</t>
  </si>
  <si>
    <t>77.39.12.10.05.00.00</t>
  </si>
  <si>
    <t>Услуги по аренде контейнеров</t>
  </si>
  <si>
    <t>Жилое помещение из стольного контейнера</t>
  </si>
  <si>
    <t>Ноябрь-декабрь 2014 года</t>
  </si>
  <si>
    <t>Январь-декабрь 2015 года</t>
  </si>
  <si>
    <t>Оплата ежемясочно по факту оказания услуг</t>
  </si>
  <si>
    <t>37-1 У</t>
  </si>
  <si>
    <t>Февраль 2015 года</t>
  </si>
  <si>
    <t>147 У</t>
  </si>
  <si>
    <t>71.20.14.10.00.00.00</t>
  </si>
  <si>
    <t>Услуги по техническому контролю (осмотру) дорожных транспортных средств</t>
  </si>
  <si>
    <t>Ноябрь -Декабрь 2014 года</t>
  </si>
  <si>
    <t>Оплата ежемесячно по факту оказания услуг</t>
  </si>
  <si>
    <t>147-1 У</t>
  </si>
  <si>
    <t>2. Работы</t>
  </si>
  <si>
    <t>7 Р</t>
  </si>
  <si>
    <t>33.12.19.10.00.00.00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</si>
  <si>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</si>
  <si>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</si>
  <si>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</si>
  <si>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Республика Казахстан, Мангистауская область</t>
  </si>
  <si>
    <t>8 Р</t>
  </si>
  <si>
    <t>Ремонт и поверка ГИВ-6</t>
  </si>
  <si>
    <t>9 Р</t>
  </si>
  <si>
    <t>Ремонт и поверка манометров. Для ПКРС.</t>
  </si>
  <si>
    <t>7-1 Р</t>
  </si>
  <si>
    <t>8-1 Р</t>
  </si>
  <si>
    <t>9-1 Р</t>
  </si>
  <si>
    <t>12-2 У</t>
  </si>
  <si>
    <t>155 У</t>
  </si>
  <si>
    <t>Правила закупок товаров, работ и услуг АО «Самрук-Казына»</t>
  </si>
  <si>
    <t>1,11,20,21</t>
  </si>
  <si>
    <t>Февраль-март 2015 года</t>
  </si>
  <si>
    <t>Топливо дизельное</t>
  </si>
  <si>
    <t>летнее, плотность при 20 °С не более 860 кг/м3, температура застывания не выше -10°С</t>
  </si>
  <si>
    <t>19.20.26.00.00.00.00.10.1</t>
  </si>
  <si>
    <t xml:space="preserve">Дизельное топливо летнее </t>
  </si>
  <si>
    <t>1,14,15,22</t>
  </si>
  <si>
    <t>1670 Т</t>
  </si>
  <si>
    <t>19.20.26.00.00.00.00.20.1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</si>
  <si>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</si>
  <si>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</si>
  <si>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ноябрь-декабрь 2014г.</t>
  </si>
  <si>
    <t>Производственная база м/р Каражанбас/Каламкас</t>
  </si>
  <si>
    <t>январь-декабрь 2015г.</t>
  </si>
  <si>
    <t xml:space="preserve">ежемесячно по факту поставки </t>
  </si>
  <si>
    <t>1670-1 Т</t>
  </si>
  <si>
    <t>с момента заключения договора по 15 марта, с 15 ноября по 31 декабря 2015 года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</si>
  <si>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</si>
  <si>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1,11,12,14,19,20,21</t>
  </si>
  <si>
    <t>1678 Т</t>
  </si>
  <si>
    <t>с момента заключения договора по ноябрь 2015 года, по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</si>
</sst>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(* #,##0_);_(* \(#,##0\);_(* &quot;-&quot;??_);_(@_)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Arial Cyr"/>
      <family val="2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40" fillId="2" borderId="1"/>
  </cellStyleXfs>
  <cellXfs count="93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164" fontId="38" fillId="2" borderId="2" xfId="2" applyNumberFormat="1" applyFont="1" applyFill="1" applyBorder="1" applyAlignment="1">
      <alignment horizontal="center" vertical="center"/>
    </xf>
    <xf numFmtId="4" fontId="38" fillId="2" borderId="2" xfId="1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4" fontId="35" fillId="2" borderId="2" xfId="27" applyNumberFormat="1" applyFont="1" applyFill="1" applyBorder="1" applyAlignment="1">
      <alignment horizontal="center" vertical="center" wrapText="1"/>
    </xf>
    <xf numFmtId="0" fontId="35" fillId="2" borderId="2" xfId="5" applyFont="1" applyFill="1" applyBorder="1" applyAlignment="1">
      <alignment horizontal="center" vertical="center" wrapText="1"/>
    </xf>
    <xf numFmtId="1" fontId="35" fillId="2" borderId="2" xfId="26" applyNumberFormat="1" applyFont="1" applyFill="1" applyBorder="1" applyAlignment="1">
      <alignment horizontal="center" vertical="center" wrapText="1"/>
    </xf>
    <xf numFmtId="4" fontId="35" fillId="2" borderId="2" xfId="26" applyNumberFormat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11" fillId="2" borderId="2" xfId="28" applyNumberFormat="1" applyFont="1" applyFill="1" applyBorder="1" applyAlignment="1">
      <alignment horizontal="center" vertical="center" wrapText="1"/>
    </xf>
    <xf numFmtId="0" fontId="35" fillId="2" borderId="2" xfId="28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0" fontId="35" fillId="2" borderId="2" xfId="29" applyFont="1" applyFill="1" applyBorder="1" applyAlignment="1">
      <alignment horizontal="center" vertical="center" wrapText="1"/>
    </xf>
    <xf numFmtId="4" fontId="35" fillId="2" borderId="2" xfId="1" applyNumberFormat="1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30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9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K19" sqref="K19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85" t="s">
        <v>23</v>
      </c>
      <c r="V2" s="85"/>
    </row>
    <row r="3" spans="1:24" ht="21.75" customHeight="1" x14ac:dyDescent="0.25">
      <c r="R3" s="12"/>
      <c r="S3" s="89" t="s">
        <v>66</v>
      </c>
      <c r="T3" s="89"/>
      <c r="U3" s="89"/>
      <c r="V3" s="89"/>
    </row>
    <row r="4" spans="1:24" ht="12.75" customHeight="1" x14ac:dyDescent="0.25">
      <c r="R4" s="12"/>
      <c r="S4" s="13"/>
      <c r="T4" s="28"/>
      <c r="U4" s="28"/>
      <c r="V4" s="28"/>
    </row>
    <row r="5" spans="1:24" ht="12.75" customHeight="1" x14ac:dyDescent="0.25">
      <c r="R5" s="16"/>
      <c r="S5" s="17"/>
      <c r="T5" s="18"/>
      <c r="U5" s="86" t="s">
        <v>24</v>
      </c>
      <c r="V5" s="86"/>
    </row>
    <row r="6" spans="1:24" ht="29.25" customHeight="1" x14ac:dyDescent="0.25">
      <c r="R6" s="16"/>
      <c r="S6" s="87" t="s">
        <v>27</v>
      </c>
      <c r="T6" s="87"/>
      <c r="U6" s="87"/>
      <c r="V6" s="87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88" t="s">
        <v>25</v>
      </c>
      <c r="S7" s="88"/>
      <c r="T7" s="88"/>
      <c r="U7" s="88"/>
      <c r="V7" s="88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7"/>
      <c r="S8" s="27"/>
      <c r="T8" s="27"/>
      <c r="U8" s="27"/>
      <c r="V8" s="27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7"/>
      <c r="S9" s="27"/>
      <c r="T9" s="27"/>
      <c r="U9" s="27"/>
      <c r="V9" s="27"/>
      <c r="W9" s="20"/>
    </row>
    <row r="10" spans="1:24" ht="12.75" customHeight="1" x14ac:dyDescent="0.25">
      <c r="A10" s="84" t="s">
        <v>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79" t="s">
        <v>0</v>
      </c>
      <c r="B12" s="79" t="s">
        <v>1</v>
      </c>
      <c r="C12" s="90" t="s">
        <v>28</v>
      </c>
      <c r="D12" s="90" t="s">
        <v>2</v>
      </c>
      <c r="E12" s="90" t="s">
        <v>3</v>
      </c>
      <c r="F12" s="79" t="s">
        <v>4</v>
      </c>
      <c r="G12" s="79" t="s">
        <v>5</v>
      </c>
      <c r="H12" s="79" t="s">
        <v>6</v>
      </c>
      <c r="I12" s="76" t="s">
        <v>7</v>
      </c>
      <c r="J12" s="79" t="s">
        <v>8</v>
      </c>
      <c r="K12" s="90" t="s">
        <v>9</v>
      </c>
      <c r="L12" s="76" t="s">
        <v>10</v>
      </c>
      <c r="M12" s="76" t="s">
        <v>11</v>
      </c>
      <c r="N12" s="76" t="s">
        <v>12</v>
      </c>
      <c r="O12" s="76" t="s">
        <v>13</v>
      </c>
      <c r="P12" s="76" t="s">
        <v>14</v>
      </c>
      <c r="Q12" s="76" t="s">
        <v>15</v>
      </c>
      <c r="R12" s="76" t="s">
        <v>16</v>
      </c>
      <c r="S12" s="76" t="s">
        <v>17</v>
      </c>
      <c r="T12" s="76" t="s">
        <v>18</v>
      </c>
      <c r="U12" s="76" t="s">
        <v>19</v>
      </c>
      <c r="V12" s="76" t="s">
        <v>20</v>
      </c>
      <c r="W12" s="91" t="s">
        <v>21</v>
      </c>
      <c r="X12" s="82" t="s">
        <v>22</v>
      </c>
    </row>
    <row r="13" spans="1:24" ht="93.75" customHeight="1" thickBot="1" x14ac:dyDescent="0.3">
      <c r="A13" s="81"/>
      <c r="B13" s="81"/>
      <c r="C13" s="81"/>
      <c r="D13" s="81"/>
      <c r="E13" s="81"/>
      <c r="F13" s="80"/>
      <c r="G13" s="81"/>
      <c r="H13" s="81"/>
      <c r="I13" s="77"/>
      <c r="J13" s="81"/>
      <c r="K13" s="81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92"/>
      <c r="X13" s="83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48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75" customFormat="1" ht="76.5" x14ac:dyDescent="0.25">
      <c r="A17" s="29" t="s">
        <v>67</v>
      </c>
      <c r="B17" s="30" t="s">
        <v>44</v>
      </c>
      <c r="C17" s="31" t="s">
        <v>68</v>
      </c>
      <c r="D17" s="31" t="s">
        <v>69</v>
      </c>
      <c r="E17" s="31" t="s">
        <v>70</v>
      </c>
      <c r="F17" s="31" t="s">
        <v>71</v>
      </c>
      <c r="G17" s="31" t="s">
        <v>53</v>
      </c>
      <c r="H17" s="33">
        <v>0</v>
      </c>
      <c r="I17" s="33">
        <v>471010000</v>
      </c>
      <c r="J17" s="33" t="s">
        <v>46</v>
      </c>
      <c r="K17" s="33" t="s">
        <v>72</v>
      </c>
      <c r="L17" s="31" t="s">
        <v>54</v>
      </c>
      <c r="M17" s="33" t="s">
        <v>50</v>
      </c>
      <c r="N17" s="33" t="s">
        <v>73</v>
      </c>
      <c r="O17" s="31" t="s">
        <v>52</v>
      </c>
      <c r="P17" s="31">
        <v>112</v>
      </c>
      <c r="Q17" s="57" t="s">
        <v>74</v>
      </c>
      <c r="R17" s="58">
        <v>4738.3999999999996</v>
      </c>
      <c r="S17" s="39">
        <v>214</v>
      </c>
      <c r="T17" s="73">
        <f t="shared" ref="T17:T18" si="0">R17*S17</f>
        <v>1014017.6</v>
      </c>
      <c r="U17" s="73">
        <f t="shared" ref="U17:U18" si="1">T17*1.12</f>
        <v>1135699.7120000001</v>
      </c>
      <c r="V17" s="31"/>
      <c r="W17" s="33">
        <v>2015</v>
      </c>
      <c r="X17" s="31" t="s">
        <v>114</v>
      </c>
      <c r="Y17" s="59"/>
      <c r="Z17" s="59"/>
      <c r="AA17" s="59"/>
      <c r="AB17" s="59"/>
    </row>
    <row r="18" spans="1:28" s="74" customFormat="1" ht="63.75" x14ac:dyDescent="0.25">
      <c r="A18" s="29" t="s">
        <v>115</v>
      </c>
      <c r="B18" s="41" t="s">
        <v>44</v>
      </c>
      <c r="C18" s="53" t="s">
        <v>116</v>
      </c>
      <c r="D18" s="71" t="s">
        <v>110</v>
      </c>
      <c r="E18" s="31" t="s">
        <v>117</v>
      </c>
      <c r="F18" s="72" t="s">
        <v>118</v>
      </c>
      <c r="G18" s="31" t="s">
        <v>49</v>
      </c>
      <c r="H18" s="31">
        <v>0</v>
      </c>
      <c r="I18" s="33">
        <v>471010000</v>
      </c>
      <c r="J18" s="34" t="s">
        <v>46</v>
      </c>
      <c r="K18" s="33" t="s">
        <v>119</v>
      </c>
      <c r="L18" s="31" t="s">
        <v>120</v>
      </c>
      <c r="M18" s="31" t="s">
        <v>50</v>
      </c>
      <c r="N18" s="33" t="s">
        <v>121</v>
      </c>
      <c r="O18" s="31" t="s">
        <v>122</v>
      </c>
      <c r="P18" s="31">
        <v>112</v>
      </c>
      <c r="Q18" s="31" t="s">
        <v>74</v>
      </c>
      <c r="R18" s="38">
        <v>1058050.4351999999</v>
      </c>
      <c r="S18" s="50">
        <v>140.80000000000001</v>
      </c>
      <c r="T18" s="50">
        <f t="shared" si="0"/>
        <v>148973501.27616</v>
      </c>
      <c r="U18" s="73">
        <f t="shared" si="1"/>
        <v>166850321.42929921</v>
      </c>
      <c r="V18" s="31"/>
      <c r="W18" s="33">
        <v>2015</v>
      </c>
      <c r="X18" s="31" t="s">
        <v>126</v>
      </c>
      <c r="Y18" s="51"/>
      <c r="Z18" s="51"/>
      <c r="AA18" s="51"/>
      <c r="AB18" s="51"/>
    </row>
    <row r="19" spans="1:28" s="35" customFormat="1" x14ac:dyDescent="0.2">
      <c r="A19" s="25" t="s">
        <v>30</v>
      </c>
      <c r="B19" s="41"/>
      <c r="C19" s="31"/>
      <c r="D19" s="30"/>
      <c r="E19" s="32"/>
      <c r="F19" s="32"/>
      <c r="G19" s="33"/>
      <c r="H19" s="33"/>
      <c r="I19" s="33"/>
      <c r="J19" s="34"/>
      <c r="K19" s="34"/>
      <c r="L19" s="36"/>
      <c r="M19" s="33"/>
      <c r="N19" s="33"/>
      <c r="O19" s="33"/>
      <c r="P19" s="31"/>
      <c r="Q19" s="37"/>
      <c r="R19" s="38"/>
      <c r="S19" s="39"/>
      <c r="T19" s="43">
        <f>SUM(T17:T18)</f>
        <v>149987518.87616</v>
      </c>
      <c r="U19" s="44">
        <f>SUM(U17:U18)</f>
        <v>167986021.14129922</v>
      </c>
      <c r="V19" s="31"/>
      <c r="W19" s="34"/>
      <c r="X19" s="31"/>
    </row>
    <row r="20" spans="1:28" s="10" customFormat="1" x14ac:dyDescent="0.25">
      <c r="A20" s="4" t="s">
        <v>26</v>
      </c>
      <c r="B20" s="5"/>
      <c r="C20" s="6"/>
      <c r="D20" s="1"/>
      <c r="E20" s="6"/>
      <c r="F20" s="1"/>
      <c r="G20" s="2"/>
      <c r="H20" s="2"/>
      <c r="I20" s="2"/>
      <c r="J20" s="2"/>
      <c r="K20" s="7"/>
      <c r="L20" s="2"/>
      <c r="M20" s="2"/>
      <c r="N20" s="2"/>
      <c r="O20" s="2"/>
      <c r="P20" s="8"/>
      <c r="Q20" s="6"/>
      <c r="R20" s="8"/>
      <c r="S20" s="9"/>
      <c r="T20" s="3"/>
      <c r="U20" s="3"/>
      <c r="V20" s="6"/>
      <c r="W20" s="2"/>
      <c r="X20" s="6"/>
    </row>
    <row r="21" spans="1:28" s="10" customFormat="1" x14ac:dyDescent="0.25">
      <c r="A21" s="24" t="s">
        <v>48</v>
      </c>
      <c r="B21" s="5"/>
      <c r="C21" s="6"/>
      <c r="D21" s="1"/>
      <c r="E21" s="6"/>
      <c r="F21" s="1"/>
      <c r="G21" s="2"/>
      <c r="H21" s="2"/>
      <c r="I21" s="2"/>
      <c r="J21" s="2"/>
      <c r="K21" s="7"/>
      <c r="L21" s="2"/>
      <c r="M21" s="2"/>
      <c r="N21" s="2"/>
      <c r="O21" s="2"/>
      <c r="P21" s="8"/>
      <c r="Q21" s="6"/>
      <c r="R21" s="8"/>
      <c r="S21" s="9"/>
      <c r="T21" s="3"/>
      <c r="U21" s="3"/>
      <c r="V21" s="6"/>
      <c r="W21" s="2"/>
      <c r="X21" s="6"/>
    </row>
    <row r="22" spans="1:28" s="75" customFormat="1" ht="76.5" x14ac:dyDescent="0.25">
      <c r="A22" s="29" t="s">
        <v>75</v>
      </c>
      <c r="B22" s="30" t="s">
        <v>44</v>
      </c>
      <c r="C22" s="31" t="s">
        <v>68</v>
      </c>
      <c r="D22" s="31" t="s">
        <v>69</v>
      </c>
      <c r="E22" s="31" t="s">
        <v>70</v>
      </c>
      <c r="F22" s="31" t="s">
        <v>71</v>
      </c>
      <c r="G22" s="31" t="s">
        <v>53</v>
      </c>
      <c r="H22" s="33">
        <v>0</v>
      </c>
      <c r="I22" s="33">
        <v>471010000</v>
      </c>
      <c r="J22" s="33" t="s">
        <v>46</v>
      </c>
      <c r="K22" s="33" t="s">
        <v>72</v>
      </c>
      <c r="L22" s="31" t="s">
        <v>54</v>
      </c>
      <c r="M22" s="33" t="s">
        <v>50</v>
      </c>
      <c r="N22" s="33" t="s">
        <v>51</v>
      </c>
      <c r="O22" s="31" t="s">
        <v>55</v>
      </c>
      <c r="P22" s="31">
        <v>112</v>
      </c>
      <c r="Q22" s="57" t="s">
        <v>74</v>
      </c>
      <c r="R22" s="70">
        <v>4738.3999999999996</v>
      </c>
      <c r="S22" s="39">
        <v>214</v>
      </c>
      <c r="T22" s="73">
        <f t="shared" ref="T22:T23" si="2">R22*S22</f>
        <v>1014017.6</v>
      </c>
      <c r="U22" s="73">
        <f t="shared" ref="U22:U23" si="3">T22*1.12</f>
        <v>1135699.7120000001</v>
      </c>
      <c r="V22" s="31" t="s">
        <v>56</v>
      </c>
      <c r="W22" s="33">
        <v>2015</v>
      </c>
      <c r="X22" s="31"/>
      <c r="Y22" s="59"/>
      <c r="Z22" s="59"/>
      <c r="AA22" s="59"/>
      <c r="AB22" s="59"/>
    </row>
    <row r="23" spans="1:28" s="74" customFormat="1" ht="102" x14ac:dyDescent="0.25">
      <c r="A23" s="29" t="s">
        <v>123</v>
      </c>
      <c r="B23" s="41" t="s">
        <v>44</v>
      </c>
      <c r="C23" s="53" t="s">
        <v>116</v>
      </c>
      <c r="D23" s="71" t="s">
        <v>110</v>
      </c>
      <c r="E23" s="31" t="s">
        <v>117</v>
      </c>
      <c r="F23" s="72" t="s">
        <v>118</v>
      </c>
      <c r="G23" s="31" t="s">
        <v>49</v>
      </c>
      <c r="H23" s="31">
        <v>0</v>
      </c>
      <c r="I23" s="33">
        <v>471010000</v>
      </c>
      <c r="J23" s="34" t="s">
        <v>46</v>
      </c>
      <c r="K23" s="33" t="s">
        <v>72</v>
      </c>
      <c r="L23" s="31" t="s">
        <v>125</v>
      </c>
      <c r="M23" s="31" t="s">
        <v>50</v>
      </c>
      <c r="N23" s="33" t="s">
        <v>124</v>
      </c>
      <c r="O23" s="31" t="s">
        <v>122</v>
      </c>
      <c r="P23" s="31">
        <v>112</v>
      </c>
      <c r="Q23" s="31" t="s">
        <v>74</v>
      </c>
      <c r="R23" s="38">
        <v>1058050</v>
      </c>
      <c r="S23" s="50">
        <v>129.74</v>
      </c>
      <c r="T23" s="50">
        <f t="shared" si="2"/>
        <v>137271407</v>
      </c>
      <c r="U23" s="73">
        <f t="shared" si="3"/>
        <v>153743975.84</v>
      </c>
      <c r="V23" s="31"/>
      <c r="W23" s="33">
        <v>2015</v>
      </c>
      <c r="X23" s="31"/>
      <c r="Y23" s="51"/>
      <c r="Z23" s="51"/>
      <c r="AA23" s="51"/>
      <c r="AB23" s="51"/>
    </row>
    <row r="24" spans="1:28" s="75" customFormat="1" ht="76.5" x14ac:dyDescent="0.25">
      <c r="A24" s="29" t="s">
        <v>127</v>
      </c>
      <c r="B24" s="30" t="s">
        <v>44</v>
      </c>
      <c r="C24" s="31" t="s">
        <v>112</v>
      </c>
      <c r="D24" s="31" t="s">
        <v>110</v>
      </c>
      <c r="E24" s="31" t="s">
        <v>111</v>
      </c>
      <c r="F24" s="31" t="s">
        <v>113</v>
      </c>
      <c r="G24" s="31" t="s">
        <v>49</v>
      </c>
      <c r="H24" s="33">
        <v>0</v>
      </c>
      <c r="I24" s="33">
        <v>471010000</v>
      </c>
      <c r="J24" s="33" t="s">
        <v>46</v>
      </c>
      <c r="K24" s="33" t="s">
        <v>72</v>
      </c>
      <c r="L24" s="31" t="s">
        <v>54</v>
      </c>
      <c r="M24" s="33" t="s">
        <v>50</v>
      </c>
      <c r="N24" s="33" t="s">
        <v>128</v>
      </c>
      <c r="O24" s="31" t="s">
        <v>122</v>
      </c>
      <c r="P24" s="31">
        <v>112</v>
      </c>
      <c r="Q24" s="57" t="s">
        <v>74</v>
      </c>
      <c r="R24" s="58">
        <v>2116100</v>
      </c>
      <c r="S24" s="39">
        <v>114.4</v>
      </c>
      <c r="T24" s="73">
        <f t="shared" ref="T24" si="4">R24*S24</f>
        <v>242081840</v>
      </c>
      <c r="U24" s="73">
        <f t="shared" ref="U24" si="5">T24*1.12</f>
        <v>271131660.80000001</v>
      </c>
      <c r="V24" s="31"/>
      <c r="W24" s="33">
        <v>2015</v>
      </c>
      <c r="X24" s="31"/>
      <c r="Y24" s="59"/>
      <c r="Z24" s="59"/>
      <c r="AA24" s="59"/>
      <c r="AB24" s="59"/>
    </row>
    <row r="25" spans="1:28" s="35" customFormat="1" x14ac:dyDescent="0.2">
      <c r="A25" s="25" t="s">
        <v>30</v>
      </c>
      <c r="B25" s="41"/>
      <c r="C25" s="31"/>
      <c r="D25" s="30"/>
      <c r="E25" s="32"/>
      <c r="F25" s="32"/>
      <c r="G25" s="33"/>
      <c r="H25" s="33"/>
      <c r="I25" s="33"/>
      <c r="J25" s="34"/>
      <c r="K25" s="34"/>
      <c r="L25" s="36"/>
      <c r="M25" s="33"/>
      <c r="N25" s="33"/>
      <c r="O25" s="33"/>
      <c r="P25" s="31"/>
      <c r="Q25" s="37"/>
      <c r="R25" s="38"/>
      <c r="S25" s="39"/>
      <c r="T25" s="43">
        <f>SUM(T22:T24)</f>
        <v>380367264.60000002</v>
      </c>
      <c r="U25" s="44">
        <f>SUM(U22:U24)</f>
        <v>426011336.352</v>
      </c>
      <c r="V25" s="31"/>
      <c r="W25" s="34"/>
      <c r="X25" s="31"/>
    </row>
    <row r="26" spans="1:28" s="10" customFormat="1" x14ac:dyDescent="0.25">
      <c r="A26" s="4" t="s">
        <v>29</v>
      </c>
      <c r="B26" s="5"/>
      <c r="C26" s="6"/>
      <c r="D26" s="1"/>
      <c r="E26" s="6"/>
      <c r="F26" s="1"/>
      <c r="G26" s="2"/>
      <c r="H26" s="2"/>
      <c r="I26" s="2"/>
      <c r="J26" s="2"/>
      <c r="K26" s="7"/>
      <c r="L26" s="2"/>
      <c r="M26" s="2"/>
      <c r="N26" s="2"/>
      <c r="O26" s="2"/>
      <c r="P26" s="8"/>
      <c r="Q26" s="6"/>
      <c r="R26" s="8"/>
      <c r="S26" s="9"/>
      <c r="T26" s="3"/>
      <c r="U26" s="3"/>
      <c r="V26" s="6"/>
      <c r="W26" s="2"/>
      <c r="X26" s="6"/>
    </row>
    <row r="27" spans="1:28" s="10" customFormat="1" x14ac:dyDescent="0.25">
      <c r="A27" s="24" t="s">
        <v>91</v>
      </c>
      <c r="B27" s="5"/>
      <c r="C27" s="6"/>
      <c r="D27" s="1"/>
      <c r="E27" s="6"/>
      <c r="F27" s="1"/>
      <c r="G27" s="2"/>
      <c r="H27" s="2"/>
      <c r="I27" s="2"/>
      <c r="J27" s="2"/>
      <c r="K27" s="7"/>
      <c r="L27" s="2"/>
      <c r="M27" s="2"/>
      <c r="N27" s="2"/>
      <c r="O27" s="2"/>
      <c r="P27" s="8"/>
      <c r="Q27" s="6"/>
      <c r="R27" s="8"/>
      <c r="S27" s="9"/>
      <c r="T27" s="3"/>
      <c r="U27" s="3"/>
      <c r="V27" s="6"/>
      <c r="W27" s="2"/>
      <c r="X27" s="6"/>
    </row>
    <row r="28" spans="1:28" s="52" customFormat="1" ht="63.75" x14ac:dyDescent="0.25">
      <c r="A28" s="65" t="s">
        <v>92</v>
      </c>
      <c r="B28" s="48" t="s">
        <v>44</v>
      </c>
      <c r="C28" s="47" t="s">
        <v>93</v>
      </c>
      <c r="D28" s="47" t="s">
        <v>94</v>
      </c>
      <c r="E28" s="47" t="s">
        <v>95</v>
      </c>
      <c r="F28" s="47" t="s">
        <v>96</v>
      </c>
      <c r="G28" s="47" t="s">
        <v>45</v>
      </c>
      <c r="H28" s="66">
        <v>50</v>
      </c>
      <c r="I28" s="67">
        <v>471010000</v>
      </c>
      <c r="J28" s="34" t="s">
        <v>46</v>
      </c>
      <c r="K28" s="34" t="s">
        <v>80</v>
      </c>
      <c r="L28" s="31" t="s">
        <v>97</v>
      </c>
      <c r="M28" s="47"/>
      <c r="N28" s="31" t="s">
        <v>81</v>
      </c>
      <c r="O28" s="47" t="s">
        <v>63</v>
      </c>
      <c r="P28" s="47"/>
      <c r="Q28" s="47"/>
      <c r="R28" s="68"/>
      <c r="S28" s="69"/>
      <c r="T28" s="42">
        <v>1626012.8740000003</v>
      </c>
      <c r="U28" s="42">
        <f>T28*1.12</f>
        <v>1821134.4188800005</v>
      </c>
      <c r="V28" s="47"/>
      <c r="W28" s="34">
        <v>2015</v>
      </c>
      <c r="X28" s="47">
        <v>1.1100000000000001</v>
      </c>
      <c r="Y28" s="51"/>
      <c r="Z28" s="51"/>
    </row>
    <row r="29" spans="1:28" s="52" customFormat="1" ht="63.75" x14ac:dyDescent="0.25">
      <c r="A29" s="65" t="s">
        <v>98</v>
      </c>
      <c r="B29" s="48" t="s">
        <v>44</v>
      </c>
      <c r="C29" s="47" t="s">
        <v>93</v>
      </c>
      <c r="D29" s="47" t="s">
        <v>94</v>
      </c>
      <c r="E29" s="47" t="s">
        <v>95</v>
      </c>
      <c r="F29" s="47" t="s">
        <v>99</v>
      </c>
      <c r="G29" s="47" t="s">
        <v>45</v>
      </c>
      <c r="H29" s="66">
        <v>50</v>
      </c>
      <c r="I29" s="67">
        <v>471010000</v>
      </c>
      <c r="J29" s="34" t="s">
        <v>46</v>
      </c>
      <c r="K29" s="34" t="s">
        <v>80</v>
      </c>
      <c r="L29" s="31" t="s">
        <v>97</v>
      </c>
      <c r="M29" s="47"/>
      <c r="N29" s="31" t="s">
        <v>81</v>
      </c>
      <c r="O29" s="47" t="s">
        <v>63</v>
      </c>
      <c r="P29" s="47"/>
      <c r="Q29" s="47"/>
      <c r="R29" s="68"/>
      <c r="S29" s="69"/>
      <c r="T29" s="42">
        <v>550746.12</v>
      </c>
      <c r="U29" s="42">
        <f>T29*1.12</f>
        <v>616835.6544</v>
      </c>
      <c r="V29" s="47"/>
      <c r="W29" s="34">
        <v>2015</v>
      </c>
      <c r="X29" s="47">
        <v>1.1100000000000001</v>
      </c>
      <c r="Y29" s="51"/>
      <c r="Z29" s="51"/>
    </row>
    <row r="30" spans="1:28" s="52" customFormat="1" ht="63.75" x14ac:dyDescent="0.25">
      <c r="A30" s="65" t="s">
        <v>100</v>
      </c>
      <c r="B30" s="48" t="s">
        <v>44</v>
      </c>
      <c r="C30" s="47" t="s">
        <v>93</v>
      </c>
      <c r="D30" s="47" t="s">
        <v>94</v>
      </c>
      <c r="E30" s="47" t="s">
        <v>95</v>
      </c>
      <c r="F30" s="47" t="s">
        <v>101</v>
      </c>
      <c r="G30" s="47" t="s">
        <v>45</v>
      </c>
      <c r="H30" s="66">
        <v>50</v>
      </c>
      <c r="I30" s="67">
        <v>471010000</v>
      </c>
      <c r="J30" s="34" t="s">
        <v>46</v>
      </c>
      <c r="K30" s="34" t="s">
        <v>80</v>
      </c>
      <c r="L30" s="31" t="s">
        <v>97</v>
      </c>
      <c r="M30" s="47"/>
      <c r="N30" s="31" t="s">
        <v>81</v>
      </c>
      <c r="O30" s="47" t="s">
        <v>63</v>
      </c>
      <c r="P30" s="47"/>
      <c r="Q30" s="47"/>
      <c r="R30" s="68"/>
      <c r="S30" s="69"/>
      <c r="T30" s="42">
        <v>241734.40000000002</v>
      </c>
      <c r="U30" s="42">
        <f>T30*1.12</f>
        <v>270742.52800000005</v>
      </c>
      <c r="V30" s="47"/>
      <c r="W30" s="34">
        <v>2015</v>
      </c>
      <c r="X30" s="47">
        <v>1.1100000000000001</v>
      </c>
      <c r="Y30" s="51"/>
      <c r="Z30" s="51"/>
    </row>
    <row r="31" spans="1:28" s="10" customFormat="1" x14ac:dyDescent="0.25">
      <c r="A31" s="4" t="s">
        <v>26</v>
      </c>
      <c r="B31" s="5"/>
      <c r="C31" s="6"/>
      <c r="D31" s="1"/>
      <c r="E31" s="6"/>
      <c r="F31" s="1"/>
      <c r="G31" s="2"/>
      <c r="H31" s="2"/>
      <c r="I31" s="2"/>
      <c r="J31" s="2"/>
      <c r="K31" s="7"/>
      <c r="L31" s="2"/>
      <c r="M31" s="2"/>
      <c r="N31" s="2"/>
      <c r="O31" s="2"/>
      <c r="P31" s="8"/>
      <c r="Q31" s="6"/>
      <c r="R31" s="8"/>
      <c r="S31" s="9"/>
      <c r="T31" s="3"/>
      <c r="U31" s="3"/>
      <c r="V31" s="6"/>
      <c r="W31" s="2"/>
      <c r="X31" s="6"/>
    </row>
    <row r="32" spans="1:28" s="10" customFormat="1" x14ac:dyDescent="0.25">
      <c r="A32" s="24" t="s">
        <v>91</v>
      </c>
      <c r="B32" s="5"/>
      <c r="C32" s="6"/>
      <c r="D32" s="1"/>
      <c r="E32" s="6"/>
      <c r="F32" s="1"/>
      <c r="G32" s="2"/>
      <c r="H32" s="2"/>
      <c r="I32" s="2"/>
      <c r="J32" s="2"/>
      <c r="K32" s="7"/>
      <c r="L32" s="2"/>
      <c r="M32" s="2"/>
      <c r="N32" s="2"/>
      <c r="O32" s="2"/>
      <c r="P32" s="8"/>
      <c r="Q32" s="6"/>
      <c r="R32" s="8"/>
      <c r="S32" s="9"/>
      <c r="T32" s="3"/>
      <c r="U32" s="3"/>
      <c r="V32" s="6"/>
      <c r="W32" s="2"/>
      <c r="X32" s="6"/>
    </row>
    <row r="33" spans="1:26" s="52" customFormat="1" ht="63.75" x14ac:dyDescent="0.25">
      <c r="A33" s="65" t="s">
        <v>102</v>
      </c>
      <c r="B33" s="48" t="s">
        <v>44</v>
      </c>
      <c r="C33" s="47" t="s">
        <v>93</v>
      </c>
      <c r="D33" s="47" t="s">
        <v>94</v>
      </c>
      <c r="E33" s="47" t="s">
        <v>95</v>
      </c>
      <c r="F33" s="47" t="s">
        <v>96</v>
      </c>
      <c r="G33" s="47" t="s">
        <v>45</v>
      </c>
      <c r="H33" s="66">
        <v>50</v>
      </c>
      <c r="I33" s="67">
        <v>471010000</v>
      </c>
      <c r="J33" s="34" t="s">
        <v>46</v>
      </c>
      <c r="K33" s="34" t="s">
        <v>84</v>
      </c>
      <c r="L33" s="31" t="s">
        <v>97</v>
      </c>
      <c r="M33" s="47"/>
      <c r="N33" s="34" t="s">
        <v>62</v>
      </c>
      <c r="O33" s="47" t="s">
        <v>63</v>
      </c>
      <c r="P33" s="47"/>
      <c r="Q33" s="47"/>
      <c r="R33" s="68"/>
      <c r="S33" s="69"/>
      <c r="T33" s="42">
        <v>1626012.8740000003</v>
      </c>
      <c r="U33" s="42">
        <f>T33*1.12</f>
        <v>1821134.4188800005</v>
      </c>
      <c r="V33" s="47"/>
      <c r="W33" s="34">
        <v>2015</v>
      </c>
      <c r="X33" s="47"/>
      <c r="Y33" s="51"/>
      <c r="Z33" s="51"/>
    </row>
    <row r="34" spans="1:26" s="52" customFormat="1" ht="63.75" x14ac:dyDescent="0.25">
      <c r="A34" s="65" t="s">
        <v>103</v>
      </c>
      <c r="B34" s="48" t="s">
        <v>44</v>
      </c>
      <c r="C34" s="47" t="s">
        <v>93</v>
      </c>
      <c r="D34" s="47" t="s">
        <v>94</v>
      </c>
      <c r="E34" s="47" t="s">
        <v>95</v>
      </c>
      <c r="F34" s="47" t="s">
        <v>99</v>
      </c>
      <c r="G34" s="47" t="s">
        <v>45</v>
      </c>
      <c r="H34" s="66">
        <v>50</v>
      </c>
      <c r="I34" s="67">
        <v>471010000</v>
      </c>
      <c r="J34" s="34" t="s">
        <v>46</v>
      </c>
      <c r="K34" s="34" t="s">
        <v>84</v>
      </c>
      <c r="L34" s="31" t="s">
        <v>97</v>
      </c>
      <c r="M34" s="47"/>
      <c r="N34" s="34" t="s">
        <v>62</v>
      </c>
      <c r="O34" s="47" t="s">
        <v>63</v>
      </c>
      <c r="P34" s="47"/>
      <c r="Q34" s="47"/>
      <c r="R34" s="68"/>
      <c r="S34" s="69"/>
      <c r="T34" s="42">
        <v>550746.12</v>
      </c>
      <c r="U34" s="42">
        <f>T34*1.12</f>
        <v>616835.6544</v>
      </c>
      <c r="V34" s="47"/>
      <c r="W34" s="34">
        <v>2015</v>
      </c>
      <c r="X34" s="47"/>
      <c r="Y34" s="51"/>
      <c r="Z34" s="51"/>
    </row>
    <row r="35" spans="1:26" s="52" customFormat="1" ht="63.75" x14ac:dyDescent="0.25">
      <c r="A35" s="65" t="s">
        <v>104</v>
      </c>
      <c r="B35" s="48" t="s">
        <v>44</v>
      </c>
      <c r="C35" s="47" t="s">
        <v>93</v>
      </c>
      <c r="D35" s="47" t="s">
        <v>94</v>
      </c>
      <c r="E35" s="47" t="s">
        <v>95</v>
      </c>
      <c r="F35" s="47" t="s">
        <v>101</v>
      </c>
      <c r="G35" s="47" t="s">
        <v>45</v>
      </c>
      <c r="H35" s="66">
        <v>50</v>
      </c>
      <c r="I35" s="67">
        <v>471010000</v>
      </c>
      <c r="J35" s="34" t="s">
        <v>46</v>
      </c>
      <c r="K35" s="34" t="s">
        <v>84</v>
      </c>
      <c r="L35" s="31" t="s">
        <v>97</v>
      </c>
      <c r="M35" s="47"/>
      <c r="N35" s="34" t="s">
        <v>62</v>
      </c>
      <c r="O35" s="47" t="s">
        <v>63</v>
      </c>
      <c r="P35" s="47"/>
      <c r="Q35" s="47"/>
      <c r="R35" s="68"/>
      <c r="S35" s="69"/>
      <c r="T35" s="42">
        <v>241734.40000000002</v>
      </c>
      <c r="U35" s="42">
        <f>T35*1.12</f>
        <v>270742.52800000005</v>
      </c>
      <c r="V35" s="47"/>
      <c r="W35" s="34">
        <v>2015</v>
      </c>
      <c r="X35" s="47"/>
      <c r="Y35" s="51"/>
      <c r="Z35" s="51"/>
    </row>
    <row r="36" spans="1:26" s="35" customFormat="1" x14ac:dyDescent="0.2">
      <c r="A36" s="25" t="s">
        <v>30</v>
      </c>
      <c r="B36" s="41"/>
      <c r="C36" s="31"/>
      <c r="D36" s="30"/>
      <c r="E36" s="32"/>
      <c r="F36" s="32"/>
      <c r="G36" s="33"/>
      <c r="H36" s="33"/>
      <c r="I36" s="33"/>
      <c r="J36" s="34"/>
      <c r="K36" s="34"/>
      <c r="L36" s="36"/>
      <c r="M36" s="33"/>
      <c r="N36" s="33"/>
      <c r="O36" s="33"/>
      <c r="P36" s="31"/>
      <c r="Q36" s="37"/>
      <c r="R36" s="38"/>
      <c r="S36" s="39"/>
      <c r="T36" s="43">
        <f>SUM(T33:T35)</f>
        <v>2418493.3940000003</v>
      </c>
      <c r="U36" s="44">
        <f>SUM(U33:U35)</f>
        <v>2708712.6012800005</v>
      </c>
      <c r="V36" s="31"/>
      <c r="W36" s="34"/>
      <c r="X36" s="31"/>
    </row>
    <row r="37" spans="1:26" s="10" customFormat="1" x14ac:dyDescent="0.25">
      <c r="A37" s="4" t="s">
        <v>29</v>
      </c>
      <c r="B37" s="5"/>
      <c r="C37" s="6"/>
      <c r="D37" s="1"/>
      <c r="E37" s="6"/>
      <c r="F37" s="1"/>
      <c r="G37" s="2"/>
      <c r="H37" s="2"/>
      <c r="I37" s="2"/>
      <c r="J37" s="2"/>
      <c r="K37" s="7"/>
      <c r="L37" s="2"/>
      <c r="M37" s="2"/>
      <c r="N37" s="2"/>
      <c r="O37" s="2"/>
      <c r="P37" s="8"/>
      <c r="Q37" s="6"/>
      <c r="R37" s="8"/>
      <c r="S37" s="9"/>
      <c r="T37" s="3"/>
      <c r="U37" s="3"/>
      <c r="V37" s="6"/>
      <c r="W37" s="2"/>
      <c r="X37" s="6"/>
    </row>
    <row r="38" spans="1:26" s="10" customFormat="1" x14ac:dyDescent="0.25">
      <c r="A38" s="24" t="s">
        <v>47</v>
      </c>
      <c r="B38" s="5"/>
      <c r="C38" s="6"/>
      <c r="D38" s="1"/>
      <c r="E38" s="6"/>
      <c r="F38" s="1"/>
      <c r="G38" s="2"/>
      <c r="H38" s="2"/>
      <c r="I38" s="2"/>
      <c r="J38" s="2"/>
      <c r="K38" s="7"/>
      <c r="L38" s="2"/>
      <c r="M38" s="2"/>
      <c r="N38" s="2"/>
      <c r="O38" s="2"/>
      <c r="P38" s="8"/>
      <c r="Q38" s="6"/>
      <c r="R38" s="8"/>
      <c r="S38" s="9"/>
      <c r="T38" s="3"/>
      <c r="U38" s="3"/>
      <c r="V38" s="6"/>
      <c r="W38" s="2"/>
      <c r="X38" s="6"/>
    </row>
    <row r="39" spans="1:26" s="56" customFormat="1" ht="89.25" x14ac:dyDescent="0.25">
      <c r="A39" s="45" t="s">
        <v>64</v>
      </c>
      <c r="B39" s="46" t="s">
        <v>44</v>
      </c>
      <c r="C39" s="40" t="s">
        <v>57</v>
      </c>
      <c r="D39" s="40" t="s">
        <v>58</v>
      </c>
      <c r="E39" s="40" t="s">
        <v>59</v>
      </c>
      <c r="F39" s="40" t="s">
        <v>59</v>
      </c>
      <c r="G39" s="34" t="s">
        <v>45</v>
      </c>
      <c r="H39" s="49">
        <v>90</v>
      </c>
      <c r="I39" s="34">
        <v>471010000</v>
      </c>
      <c r="J39" s="34" t="s">
        <v>46</v>
      </c>
      <c r="K39" s="53" t="s">
        <v>60</v>
      </c>
      <c r="L39" s="36" t="s">
        <v>61</v>
      </c>
      <c r="M39" s="31"/>
      <c r="N39" s="33" t="s">
        <v>62</v>
      </c>
      <c r="O39" s="36" t="s">
        <v>63</v>
      </c>
      <c r="P39" s="54"/>
      <c r="Q39" s="31"/>
      <c r="R39" s="31"/>
      <c r="S39" s="31"/>
      <c r="T39" s="55">
        <v>30000000</v>
      </c>
      <c r="U39" s="42">
        <f t="shared" ref="U39" si="6">T39*1.12</f>
        <v>33600000</v>
      </c>
      <c r="V39" s="31"/>
      <c r="W39" s="34">
        <v>2015</v>
      </c>
      <c r="X39" s="31" t="s">
        <v>108</v>
      </c>
      <c r="Y39" s="51"/>
      <c r="Z39" s="51"/>
    </row>
    <row r="40" spans="1:26" s="52" customFormat="1" ht="63.75" x14ac:dyDescent="0.25">
      <c r="A40" s="45" t="s">
        <v>76</v>
      </c>
      <c r="B40" s="48" t="s">
        <v>44</v>
      </c>
      <c r="C40" s="31" t="s">
        <v>77</v>
      </c>
      <c r="D40" s="31" t="s">
        <v>78</v>
      </c>
      <c r="E40" s="31" t="s">
        <v>78</v>
      </c>
      <c r="F40" s="31" t="s">
        <v>79</v>
      </c>
      <c r="G40" s="47" t="s">
        <v>45</v>
      </c>
      <c r="H40" s="47">
        <v>50</v>
      </c>
      <c r="I40" s="31">
        <v>471010000</v>
      </c>
      <c r="J40" s="34" t="s">
        <v>46</v>
      </c>
      <c r="K40" s="34" t="s">
        <v>80</v>
      </c>
      <c r="L40" s="34" t="s">
        <v>46</v>
      </c>
      <c r="M40" s="47"/>
      <c r="N40" s="34" t="s">
        <v>81</v>
      </c>
      <c r="O40" s="31" t="s">
        <v>82</v>
      </c>
      <c r="P40" s="47"/>
      <c r="Q40" s="60"/>
      <c r="R40" s="38"/>
      <c r="S40" s="50"/>
      <c r="T40" s="61">
        <v>803571.42857142852</v>
      </c>
      <c r="U40" s="61">
        <f t="shared" ref="U40:U41" si="7">T40*1.12</f>
        <v>900000</v>
      </c>
      <c r="V40" s="47"/>
      <c r="W40" s="34">
        <v>2015</v>
      </c>
      <c r="X40" s="47" t="s">
        <v>108</v>
      </c>
      <c r="Y40" s="51"/>
      <c r="Z40" s="51"/>
    </row>
    <row r="41" spans="1:26" s="52" customFormat="1" ht="75" customHeight="1" x14ac:dyDescent="0.25">
      <c r="A41" s="45" t="s">
        <v>85</v>
      </c>
      <c r="B41" s="48" t="s">
        <v>44</v>
      </c>
      <c r="C41" s="31" t="s">
        <v>86</v>
      </c>
      <c r="D41" s="31" t="s">
        <v>87</v>
      </c>
      <c r="E41" s="62" t="s">
        <v>87</v>
      </c>
      <c r="F41" s="62" t="s">
        <v>87</v>
      </c>
      <c r="G41" s="31" t="s">
        <v>45</v>
      </c>
      <c r="H41" s="49">
        <v>50</v>
      </c>
      <c r="I41" s="34">
        <v>471010000</v>
      </c>
      <c r="J41" s="34" t="s">
        <v>46</v>
      </c>
      <c r="K41" s="36" t="s">
        <v>88</v>
      </c>
      <c r="L41" s="31" t="s">
        <v>54</v>
      </c>
      <c r="M41" s="31"/>
      <c r="N41" s="36" t="s">
        <v>81</v>
      </c>
      <c r="O41" s="31" t="s">
        <v>89</v>
      </c>
      <c r="P41" s="31"/>
      <c r="Q41" s="57"/>
      <c r="R41" s="63"/>
      <c r="S41" s="64"/>
      <c r="T41" s="42">
        <v>570714.07999999996</v>
      </c>
      <c r="U41" s="61">
        <f t="shared" si="7"/>
        <v>639199.7696</v>
      </c>
      <c r="V41" s="31"/>
      <c r="W41" s="34">
        <v>2015</v>
      </c>
      <c r="X41" s="47">
        <v>1.1100000000000001</v>
      </c>
      <c r="Y41" s="51"/>
      <c r="Z41" s="51"/>
    </row>
    <row r="42" spans="1:26" s="35" customFormat="1" x14ac:dyDescent="0.2">
      <c r="A42" s="25" t="s">
        <v>30</v>
      </c>
      <c r="B42" s="41"/>
      <c r="C42" s="31"/>
      <c r="D42" s="30"/>
      <c r="E42" s="32"/>
      <c r="F42" s="32"/>
      <c r="G42" s="33"/>
      <c r="H42" s="33"/>
      <c r="I42" s="33"/>
      <c r="J42" s="34"/>
      <c r="K42" s="34"/>
      <c r="L42" s="36"/>
      <c r="M42" s="33"/>
      <c r="N42" s="33"/>
      <c r="O42" s="33"/>
      <c r="P42" s="31"/>
      <c r="Q42" s="37"/>
      <c r="R42" s="38"/>
      <c r="S42" s="39"/>
      <c r="T42" s="43">
        <f>SUM(T39:T41)</f>
        <v>31374285.508571427</v>
      </c>
      <c r="U42" s="44">
        <f>SUM(U39:U41)</f>
        <v>35139199.769599997</v>
      </c>
      <c r="V42" s="31"/>
      <c r="W42" s="34"/>
      <c r="X42" s="31"/>
    </row>
    <row r="43" spans="1:26" s="10" customFormat="1" x14ac:dyDescent="0.25">
      <c r="A43" s="4" t="s">
        <v>26</v>
      </c>
      <c r="B43" s="5"/>
      <c r="C43" s="6"/>
      <c r="D43" s="1"/>
      <c r="E43" s="6"/>
      <c r="F43" s="1"/>
      <c r="G43" s="2"/>
      <c r="H43" s="2"/>
      <c r="I43" s="2"/>
      <c r="J43" s="2"/>
      <c r="K43" s="7"/>
      <c r="L43" s="2"/>
      <c r="M43" s="2"/>
      <c r="N43" s="2"/>
      <c r="O43" s="2"/>
      <c r="P43" s="8"/>
      <c r="Q43" s="6"/>
      <c r="R43" s="8"/>
      <c r="S43" s="9"/>
      <c r="T43" s="3"/>
      <c r="U43" s="3"/>
      <c r="V43" s="6"/>
      <c r="W43" s="2"/>
      <c r="X43" s="6"/>
    </row>
    <row r="44" spans="1:26" s="10" customFormat="1" x14ac:dyDescent="0.25">
      <c r="A44" s="24" t="s">
        <v>47</v>
      </c>
      <c r="B44" s="5"/>
      <c r="C44" s="6"/>
      <c r="D44" s="1"/>
      <c r="E44" s="6"/>
      <c r="F44" s="1"/>
      <c r="G44" s="2"/>
      <c r="H44" s="2"/>
      <c r="I44" s="2"/>
      <c r="J44" s="2"/>
      <c r="K44" s="7"/>
      <c r="L44" s="2"/>
      <c r="M44" s="2"/>
      <c r="N44" s="2"/>
      <c r="O44" s="2"/>
      <c r="P44" s="8"/>
      <c r="Q44" s="6"/>
      <c r="R44" s="8"/>
      <c r="S44" s="9"/>
      <c r="T44" s="3"/>
      <c r="U44" s="3"/>
      <c r="V44" s="6"/>
      <c r="W44" s="2"/>
      <c r="X44" s="6"/>
    </row>
    <row r="45" spans="1:26" s="56" customFormat="1" ht="89.25" x14ac:dyDescent="0.25">
      <c r="A45" s="45" t="s">
        <v>105</v>
      </c>
      <c r="B45" s="46" t="s">
        <v>44</v>
      </c>
      <c r="C45" s="40" t="s">
        <v>57</v>
      </c>
      <c r="D45" s="40" t="s">
        <v>58</v>
      </c>
      <c r="E45" s="40" t="s">
        <v>59</v>
      </c>
      <c r="F45" s="40" t="s">
        <v>59</v>
      </c>
      <c r="G45" s="34" t="s">
        <v>45</v>
      </c>
      <c r="H45" s="49">
        <v>90</v>
      </c>
      <c r="I45" s="34">
        <v>471010000</v>
      </c>
      <c r="J45" s="34" t="s">
        <v>46</v>
      </c>
      <c r="K45" s="53" t="s">
        <v>109</v>
      </c>
      <c r="L45" s="36" t="s">
        <v>61</v>
      </c>
      <c r="M45" s="31"/>
      <c r="N45" s="33" t="s">
        <v>62</v>
      </c>
      <c r="O45" s="36" t="s">
        <v>63</v>
      </c>
      <c r="P45" s="54"/>
      <c r="Q45" s="31"/>
      <c r="R45" s="31"/>
      <c r="S45" s="31"/>
      <c r="T45" s="55">
        <v>29650901</v>
      </c>
      <c r="U45" s="42">
        <f t="shared" ref="U45" si="8">T45*1.12</f>
        <v>33209009.120000005</v>
      </c>
      <c r="V45" s="31"/>
      <c r="W45" s="34">
        <v>2015</v>
      </c>
      <c r="X45" s="31"/>
      <c r="Y45" s="51"/>
      <c r="Z45" s="51"/>
    </row>
    <row r="46" spans="1:26" s="52" customFormat="1" ht="63.75" x14ac:dyDescent="0.25">
      <c r="A46" s="45" t="s">
        <v>83</v>
      </c>
      <c r="B46" s="48" t="s">
        <v>44</v>
      </c>
      <c r="C46" s="31" t="s">
        <v>77</v>
      </c>
      <c r="D46" s="31" t="s">
        <v>78</v>
      </c>
      <c r="E46" s="31" t="s">
        <v>78</v>
      </c>
      <c r="F46" s="31" t="s">
        <v>79</v>
      </c>
      <c r="G46" s="47" t="s">
        <v>45</v>
      </c>
      <c r="H46" s="47">
        <v>50</v>
      </c>
      <c r="I46" s="31">
        <v>471010000</v>
      </c>
      <c r="J46" s="34" t="s">
        <v>46</v>
      </c>
      <c r="K46" s="34" t="s">
        <v>84</v>
      </c>
      <c r="L46" s="34" t="s">
        <v>46</v>
      </c>
      <c r="M46" s="47"/>
      <c r="N46" s="34" t="s">
        <v>62</v>
      </c>
      <c r="O46" s="31" t="s">
        <v>82</v>
      </c>
      <c r="P46" s="47"/>
      <c r="Q46" s="60"/>
      <c r="R46" s="38"/>
      <c r="S46" s="50"/>
      <c r="T46" s="61">
        <v>736607.19</v>
      </c>
      <c r="U46" s="61">
        <f>T46*1.12</f>
        <v>825000.05280000006</v>
      </c>
      <c r="V46" s="47"/>
      <c r="W46" s="34">
        <v>2015</v>
      </c>
      <c r="X46" s="47"/>
      <c r="Y46" s="51"/>
      <c r="Z46" s="51"/>
    </row>
    <row r="47" spans="1:26" s="52" customFormat="1" ht="75" customHeight="1" x14ac:dyDescent="0.25">
      <c r="A47" s="45" t="s">
        <v>90</v>
      </c>
      <c r="B47" s="48" t="s">
        <v>44</v>
      </c>
      <c r="C47" s="31" t="s">
        <v>86</v>
      </c>
      <c r="D47" s="31" t="s">
        <v>87</v>
      </c>
      <c r="E47" s="62" t="s">
        <v>87</v>
      </c>
      <c r="F47" s="62" t="s">
        <v>87</v>
      </c>
      <c r="G47" s="31" t="s">
        <v>45</v>
      </c>
      <c r="H47" s="49">
        <v>50</v>
      </c>
      <c r="I47" s="34">
        <v>471010000</v>
      </c>
      <c r="J47" s="34" t="s">
        <v>46</v>
      </c>
      <c r="K47" s="34" t="s">
        <v>84</v>
      </c>
      <c r="L47" s="31" t="s">
        <v>54</v>
      </c>
      <c r="M47" s="31"/>
      <c r="N47" s="34" t="s">
        <v>62</v>
      </c>
      <c r="O47" s="31" t="s">
        <v>89</v>
      </c>
      <c r="P47" s="31"/>
      <c r="Q47" s="57"/>
      <c r="R47" s="63"/>
      <c r="S47" s="64"/>
      <c r="T47" s="42">
        <v>570714.07999999996</v>
      </c>
      <c r="U47" s="42">
        <f>T47*1.12</f>
        <v>639199.7696</v>
      </c>
      <c r="V47" s="31"/>
      <c r="W47" s="34">
        <v>2015</v>
      </c>
      <c r="X47" s="31"/>
      <c r="Y47" s="51"/>
      <c r="Z47" s="51"/>
    </row>
    <row r="48" spans="1:26" s="56" customFormat="1" ht="89.25" x14ac:dyDescent="0.25">
      <c r="A48" s="45" t="s">
        <v>106</v>
      </c>
      <c r="B48" s="46" t="s">
        <v>44</v>
      </c>
      <c r="C48" s="40" t="s">
        <v>57</v>
      </c>
      <c r="D48" s="40" t="s">
        <v>58</v>
      </c>
      <c r="E48" s="40" t="s">
        <v>59</v>
      </c>
      <c r="F48" s="40" t="s">
        <v>107</v>
      </c>
      <c r="G48" s="34" t="s">
        <v>45</v>
      </c>
      <c r="H48" s="49">
        <v>90</v>
      </c>
      <c r="I48" s="34">
        <v>471010000</v>
      </c>
      <c r="J48" s="34" t="s">
        <v>46</v>
      </c>
      <c r="K48" s="34" t="s">
        <v>84</v>
      </c>
      <c r="L48" s="36" t="s">
        <v>61</v>
      </c>
      <c r="M48" s="31"/>
      <c r="N48" s="34" t="s">
        <v>84</v>
      </c>
      <c r="O48" s="36" t="s">
        <v>63</v>
      </c>
      <c r="P48" s="54"/>
      <c r="Q48" s="31"/>
      <c r="R48" s="31"/>
      <c r="S48" s="31"/>
      <c r="T48" s="55">
        <v>349099</v>
      </c>
      <c r="U48" s="42">
        <f t="shared" ref="U48" si="9">T48*1.12</f>
        <v>390990.88000000006</v>
      </c>
      <c r="V48" s="31"/>
      <c r="W48" s="34">
        <v>2015</v>
      </c>
      <c r="X48" s="31"/>
      <c r="Y48" s="51"/>
      <c r="Z48" s="51"/>
    </row>
    <row r="49" spans="1:24" s="10" customFormat="1" x14ac:dyDescent="0.25">
      <c r="A49" s="25" t="s">
        <v>30</v>
      </c>
      <c r="B49" s="5"/>
      <c r="C49" s="6"/>
      <c r="D49" s="1"/>
      <c r="E49" s="6"/>
      <c r="F49" s="1"/>
      <c r="G49" s="2"/>
      <c r="H49" s="2"/>
      <c r="I49" s="2"/>
      <c r="J49" s="2"/>
      <c r="K49" s="7"/>
      <c r="L49" s="2"/>
      <c r="M49" s="2"/>
      <c r="N49" s="2"/>
      <c r="O49" s="2"/>
      <c r="P49" s="8"/>
      <c r="Q49" s="6"/>
      <c r="R49" s="8"/>
      <c r="S49" s="9"/>
      <c r="T49" s="26">
        <f>SUM(T45:T48)</f>
        <v>31307321.27</v>
      </c>
      <c r="U49" s="26">
        <f>SUM(U45:U48)</f>
        <v>35064199.822400004</v>
      </c>
      <c r="V49" s="6"/>
      <c r="W49" s="2"/>
      <c r="X49" s="6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rowBreaks count="1" manualBreakCount="1">
    <brk id="39" max="2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2015-02-09T11:23:28Z</dcterms:modified>
</cp:coreProperties>
</file>