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27495" windowHeight="11955"/>
  </bookViews>
  <sheets>
    <sheet name="Sheet0" sheetId="1" r:id="rId1"/>
    <sheet name="Лист1" sheetId="2" r:id="rId2"/>
  </sheets>
  <definedNames>
    <definedName name="_xlnm._FilterDatabase" localSheetId="0" hidden="1">Sheet0!$A$14:$X$14</definedName>
    <definedName name="_xlnm.Print_Area" localSheetId="0">Sheet0!$A$1:$X$92</definedName>
  </definedNames>
  <calcPr calcId="145621"/>
</workbook>
</file>

<file path=xl/calcChain.xml><?xml version="1.0" encoding="utf-8"?>
<calcChain xmlns="http://schemas.openxmlformats.org/spreadsheetml/2006/main">
  <c r="U92" i="1" l="1"/>
  <c r="T92" i="1"/>
  <c r="U76" i="1"/>
  <c r="T76" i="1"/>
  <c r="U25" i="1"/>
  <c r="T25" i="1"/>
  <c r="U62" i="1"/>
  <c r="T62" i="1"/>
  <c r="U79" i="1"/>
  <c r="U70" i="1"/>
  <c r="U85" i="1"/>
  <c r="T35" i="1" l="1"/>
  <c r="U35" i="1" s="1"/>
  <c r="T34" i="1"/>
  <c r="U34" i="1" s="1"/>
  <c r="T24" i="1"/>
  <c r="U24" i="1" s="1"/>
  <c r="T23" i="1"/>
  <c r="U23" i="1" s="1"/>
  <c r="T29" i="1" l="1"/>
  <c r="U29" i="1" s="1"/>
  <c r="T18" i="1"/>
  <c r="U18" i="1" s="1"/>
  <c r="T28" i="1" l="1"/>
  <c r="U28" i="1" s="1"/>
  <c r="T17" i="1"/>
  <c r="U17" i="1" s="1"/>
  <c r="U84" i="1" l="1"/>
  <c r="U75" i="1"/>
  <c r="T33" i="1" l="1"/>
  <c r="U33" i="1" s="1"/>
  <c r="T32" i="1"/>
  <c r="U32" i="1" s="1"/>
  <c r="T31" i="1"/>
  <c r="U31" i="1" s="1"/>
  <c r="T30" i="1"/>
  <c r="U30" i="1" s="1"/>
  <c r="T22" i="1"/>
  <c r="U22" i="1" s="1"/>
  <c r="T21" i="1"/>
  <c r="U21" i="1" s="1"/>
  <c r="T20" i="1"/>
  <c r="U20" i="1" s="1"/>
  <c r="T19" i="1"/>
  <c r="U19" i="1" s="1"/>
  <c r="U80" i="1" l="1"/>
  <c r="U71" i="1"/>
  <c r="U86" i="1" l="1"/>
  <c r="U83" i="1"/>
  <c r="T61" i="1" l="1"/>
  <c r="U61" i="1" s="1"/>
  <c r="T57" i="1"/>
  <c r="U57" i="1" s="1"/>
  <c r="T58" i="1"/>
  <c r="U58" i="1" s="1"/>
  <c r="T59" i="1"/>
  <c r="U59" i="1" s="1"/>
  <c r="T60" i="1"/>
  <c r="U60" i="1" s="1"/>
  <c r="T48" i="1"/>
  <c r="U48" i="1" s="1"/>
  <c r="T49" i="1"/>
  <c r="U49" i="1" s="1"/>
  <c r="T50" i="1"/>
  <c r="U50" i="1" s="1"/>
  <c r="T51" i="1"/>
  <c r="U51" i="1" s="1"/>
  <c r="T52" i="1"/>
  <c r="U52" i="1" s="1"/>
  <c r="T53" i="1"/>
  <c r="U53" i="1" s="1"/>
  <c r="T54" i="1"/>
  <c r="U54" i="1" s="1"/>
  <c r="T55" i="1"/>
  <c r="U55" i="1" s="1"/>
  <c r="T56" i="1"/>
  <c r="U56" i="1" s="1"/>
  <c r="U65" i="1" l="1"/>
  <c r="U91" i="1"/>
  <c r="U82" i="1"/>
  <c r="U81" i="1"/>
  <c r="U74" i="1"/>
  <c r="U73" i="1"/>
  <c r="U72" i="1"/>
  <c r="U88" i="1"/>
  <c r="U89" i="1"/>
  <c r="U90" i="1"/>
  <c r="U87" i="1"/>
  <c r="T37" i="1" l="1"/>
  <c r="U37" i="1" s="1"/>
  <c r="T38" i="1"/>
  <c r="U38" i="1" s="1"/>
  <c r="T39" i="1"/>
  <c r="U39" i="1" s="1"/>
  <c r="T40" i="1"/>
  <c r="U40" i="1" s="1"/>
  <c r="T41" i="1"/>
  <c r="U41" i="1" s="1"/>
  <c r="T42" i="1"/>
  <c r="U42" i="1" s="1"/>
  <c r="T43" i="1"/>
  <c r="U43" i="1" s="1"/>
  <c r="T44" i="1"/>
  <c r="U44" i="1" s="1"/>
  <c r="T45" i="1"/>
  <c r="U45" i="1" s="1"/>
  <c r="T46" i="1"/>
  <c r="U46" i="1" s="1"/>
  <c r="T47" i="1"/>
  <c r="U47" i="1" s="1"/>
  <c r="T36" i="1" l="1"/>
  <c r="U36" i="1" s="1"/>
  <c r="U66" i="1" l="1"/>
  <c r="T66" i="1"/>
</calcChain>
</file>

<file path=xl/sharedStrings.xml><?xml version="1.0" encoding="utf-8"?>
<sst xmlns="http://schemas.openxmlformats.org/spreadsheetml/2006/main" count="915" uniqueCount="258">
  <si>
    <t>№</t>
  </si>
  <si>
    <t>Наименование организации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</si>
  <si>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</si>
  <si>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</si>
  <si>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</si>
  <si>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</si>
  <si>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</si>
  <si>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</si>
  <si>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>Место (адрес) 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</si>
  <si>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</si>
  <si>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</si>
  <si>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</si>
  <si>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</si>
  <si>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</si>
  <si>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</si>
  <si>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</si>
  <si>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</si>
  <si>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</si>
  <si>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</si>
  <si>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</si>
  <si>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</si>
  <si>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</si>
  <si>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</si>
  <si>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Приложение №1</t>
  </si>
  <si>
    <t xml:space="preserve">    "УТВЕРЖДАЮ"   </t>
  </si>
  <si>
    <t>1. Товары</t>
  </si>
  <si>
    <t xml:space="preserve">               _________________ Рахимов Э.С.</t>
  </si>
  <si>
    <t>Включить следующие позиции:</t>
  </si>
  <si>
    <t>Директор ТОО "Управление технологического транспорта и обслуживания скважин"</t>
  </si>
  <si>
    <t>Код ТРУ</t>
  </si>
  <si>
    <t>Исключить следующие позиции:</t>
  </si>
  <si>
    <t>Итого</t>
  </si>
  <si>
    <t>2570 Т</t>
  </si>
  <si>
    <t>2568-2 Т</t>
  </si>
  <si>
    <t>2569-2 Т</t>
  </si>
  <si>
    <t>2571-2 Т</t>
  </si>
  <si>
    <t>2572-2 Т</t>
  </si>
  <si>
    <t>2573-2 Т</t>
  </si>
  <si>
    <t>2574-2 Т</t>
  </si>
  <si>
    <t>2576-2 Т</t>
  </si>
  <si>
    <t>2577-2 Т</t>
  </si>
  <si>
    <t>2578-2 Т</t>
  </si>
  <si>
    <t>2580-2 Т</t>
  </si>
  <si>
    <t>2581-2 Т</t>
  </si>
  <si>
    <t>2582-2 Т</t>
  </si>
  <si>
    <t>3. Услуги</t>
  </si>
  <si>
    <t>ХVIII дополнение и изменение в План закупок товаров, работ и услуг на 2014 год ТОО "Управление технологического транспорта и обслуживания скважин"</t>
  </si>
  <si>
    <t>к Приказу №349-П от 14 ноября 2014 года</t>
  </si>
  <si>
    <t>автопогрузчик, прочие</t>
  </si>
  <si>
    <t>автопогрузчик (изделия автомобильной промышленности) прочие</t>
  </si>
  <si>
    <t>28.22.15.00.00.00.16.10.1</t>
  </si>
  <si>
    <t>ТОО "Управление технологического транспорта и обслуживания скважин"</t>
  </si>
  <si>
    <t>Республика Казахстан, Мангистауская область, месторождение Каражанбас, база ТОО  "Управление технологического транспорта и обслуживания скважин"</t>
  </si>
  <si>
    <t>авансовый платеж - 0%, оставшаяся часть в течение 30 р.д. с момента подписания акта приема-передачи</t>
  </si>
  <si>
    <t>DDP</t>
  </si>
  <si>
    <t>30 календарных дней со дня заключения договора</t>
  </si>
  <si>
    <t>ОИ</t>
  </si>
  <si>
    <t>Республика Казахстан, Мангистауская область, г. Актау, 12 микрорайон, здание 74</t>
  </si>
  <si>
    <t>Ноябрь-декабрь 2014 года</t>
  </si>
  <si>
    <t>ЭОТТ</t>
  </si>
  <si>
    <t>погрузчик многоцелевой, г.п. 1000 кг</t>
  </si>
  <si>
    <t>Штука</t>
  </si>
  <si>
    <t>29.20.21.00.00.00.13.13.1</t>
  </si>
  <si>
    <t>Контейнер специальный</t>
  </si>
  <si>
    <t>с двуми торцевыми дверями, 40 футовые</t>
  </si>
  <si>
    <t>Контейнер специальный с двуми торцевыми дверями, 40 футовые</t>
  </si>
  <si>
    <t>Контейнер специальный с двуми торцевыми дверями, 20 футовые</t>
  </si>
  <si>
    <t>с двуми торцевыми дверями, 20 футовые</t>
  </si>
  <si>
    <t>29.20.21.00.00.00.13.12.1</t>
  </si>
  <si>
    <t>Учет затрат и себестоимости продукции</t>
  </si>
  <si>
    <t>Система обеспечения безопасности дорожного движения. Нормативно-правовая база по БДД</t>
  </si>
  <si>
    <t>Финансы для нефинансовых менеджеров</t>
  </si>
  <si>
    <t>Построение управленческого финансового учета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</si>
  <si>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</si>
  <si>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</si>
  <si>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>85.59.19.10.00.00.00</t>
  </si>
  <si>
    <t>Ноябрь 2014 года</t>
  </si>
  <si>
    <t>Оплата по факту оказания услуг</t>
  </si>
  <si>
    <t>Республика Казахстан, г.Алматы</t>
  </si>
  <si>
    <t>Республика Казахстан, г.Астана</t>
  </si>
  <si>
    <t>Декабрь 2014 года</t>
  </si>
  <si>
    <t>244 У</t>
  </si>
  <si>
    <t>Слесарь ремонтники насосных установок</t>
  </si>
  <si>
    <t>Сентябрь-октябрь 2014 года</t>
  </si>
  <si>
    <t>Республика Казахстан, г.Актау</t>
  </si>
  <si>
    <t>245 У</t>
  </si>
  <si>
    <t>Аппаратчик химводоочистки</t>
  </si>
  <si>
    <t>246 У</t>
  </si>
  <si>
    <t>Оператор котельных установок работающий на жидком топливе</t>
  </si>
  <si>
    <t>244-1 У</t>
  </si>
  <si>
    <t>245-1 У</t>
  </si>
  <si>
    <t>246-1 У</t>
  </si>
  <si>
    <t>Оператор на отстойниках</t>
  </si>
  <si>
    <t>Работы по установке и настройке программного обеспечения</t>
  </si>
  <si>
    <t>Комплекс работ по установке и настройке программного обеспечения</t>
  </si>
  <si>
    <t>62.02.30.60.20.00.00</t>
  </si>
  <si>
    <t>13 Р</t>
  </si>
  <si>
    <t>Декабрь 2014 года – июнь 2015 года</t>
  </si>
  <si>
    <t>Оплата по факту выполнения работ</t>
  </si>
  <si>
    <t>Внедрение автоматизированной системы бюджетного планирования на базе IBM Cognos Express</t>
  </si>
  <si>
    <t>Слесарь ремонтники производственных оборудований</t>
  </si>
  <si>
    <t>Аппаратчик очистки сточных вод</t>
  </si>
  <si>
    <t>Оператор котельных установок работающий на жидком и газообразном топливе</t>
  </si>
  <si>
    <t>Столбцы 1, 6, 11 и 14</t>
  </si>
  <si>
    <t>ТЭН для водонагревателя</t>
  </si>
  <si>
    <t>Термостат  для водонагреватели</t>
  </si>
  <si>
    <t>Соленоидные клапана (обратный клапан)</t>
  </si>
  <si>
    <t>Кабель</t>
  </si>
  <si>
    <t xml:space="preserve">Вентилятор  электрические    </t>
  </si>
  <si>
    <t>27.90.33.00.00.00.30.15.1</t>
  </si>
  <si>
    <t>Трубчатый электронагреватель (ТЭН)</t>
  </si>
  <si>
    <t>мощностью свыше 1,6 но не выше  2,0 кВт</t>
  </si>
  <si>
    <t>ТЭН для водонагревателя  Аристон, 2000 кВт</t>
  </si>
  <si>
    <t>28.30.93.00.00.00.12.12.1</t>
  </si>
  <si>
    <t>Термостат</t>
  </si>
  <si>
    <t>устройство для поддержания постоянной температуры в ограниченном объеме</t>
  </si>
  <si>
    <t>ЦПЭ</t>
  </si>
  <si>
    <t>Клапан</t>
  </si>
  <si>
    <t>прочие, не включенные в другие группировки</t>
  </si>
  <si>
    <t>22.21.29.00.00.37.30.10.1</t>
  </si>
  <si>
    <t>Выключатель для водонагревателя</t>
  </si>
  <si>
    <t>Выключатель</t>
  </si>
  <si>
    <t>прочий</t>
  </si>
  <si>
    <t>29.32.30.00.15.00.09.06.1</t>
  </si>
  <si>
    <t>греющий, для поддержания технологической температуры</t>
  </si>
  <si>
    <t>27.32.13.00.02.12.10.10.1</t>
  </si>
  <si>
    <t>Предназначен для обогрева пластиковых, металлопластиковых и металлических труб диаметром до 50 мм.</t>
  </si>
  <si>
    <t>Вентилятор</t>
  </si>
  <si>
    <t>вытяжной</t>
  </si>
  <si>
    <t>28.25.20.00.00.00.16.11.1</t>
  </si>
  <si>
    <t>канальный</t>
  </si>
  <si>
    <t>28.25.20.00.00.00.18.10.1</t>
  </si>
  <si>
    <t>вытяжной, осевой вентилятор</t>
  </si>
  <si>
    <t>Ручка</t>
  </si>
  <si>
    <t>дверная</t>
  </si>
  <si>
    <t>25.12.10.00.00.16.30.10.1</t>
  </si>
  <si>
    <t>для пластиковых  дверей душевых кабин и туалетов белые</t>
  </si>
  <si>
    <t>для межкомнатных дверей, металлические</t>
  </si>
  <si>
    <t>для входных пластиковых дверей белые</t>
  </si>
  <si>
    <t>для входных дверей душевых кабин и туалетов коричневые</t>
  </si>
  <si>
    <t>Раковина</t>
  </si>
  <si>
    <t>22.23.12.00.00.13.13.10.1</t>
  </si>
  <si>
    <t>керамическая для мытья рук</t>
  </si>
  <si>
    <t>Водонагреватель</t>
  </si>
  <si>
    <t>Электрический. Быстрого или продолжительного нагрева.</t>
  </si>
  <si>
    <t>27.51.25.01.03.00.00.10.1</t>
  </si>
  <si>
    <t>127 У</t>
  </si>
  <si>
    <t>Правила закупок, товаров,  работ и услуг, и информационная система электронных закупок АО "Самрук-Казына"</t>
  </si>
  <si>
    <t>Апрель, июнь, октябрь 2014 года</t>
  </si>
  <si>
    <t>Апрель,июль, ноябрь 2014 года</t>
  </si>
  <si>
    <t>Исключена</t>
  </si>
  <si>
    <t>Проведение электронных закупок товаров, работ и услуг АО «Самрук-Казына». Автоматизированная отчетность по вопросам закупок и методика расчета местного содержания при закупке товаров, работ и услуг» (с учетом последних изменений)</t>
  </si>
  <si>
    <t>Октябрь-ноябрь 2014 года</t>
  </si>
  <si>
    <t>Водонагреватель электрический</t>
  </si>
  <si>
    <t>Метр</t>
  </si>
  <si>
    <t>006</t>
  </si>
  <si>
    <t>243 У</t>
  </si>
  <si>
    <t>Слесарь-сантехник</t>
  </si>
  <si>
    <t>243-1 У</t>
  </si>
  <si>
    <t>2691 Т</t>
  </si>
  <si>
    <t>28.29.22.00.00.00.02.01.1</t>
  </si>
  <si>
    <t>Огнетушитель порошковый</t>
  </si>
  <si>
    <t>ОП-1 (з) (А, В, С, Е)</t>
  </si>
  <si>
    <t>ГОСТ Р 51057-2001</t>
  </si>
  <si>
    <t>Республика Казахстан, Мангистауская область, месторождение Каражанбас, база ТОО "Управление технологического транспорта и обслуживания скважин"</t>
  </si>
  <si>
    <t>2692 Т</t>
  </si>
  <si>
    <t>28.29.22.00.00.00.02.02.1</t>
  </si>
  <si>
    <t>ОП-2 (з)  (А, В, С, Е)</t>
  </si>
  <si>
    <t>2693 Т</t>
  </si>
  <si>
    <t>28.29.22.00.00.00.02.09.1</t>
  </si>
  <si>
    <t>ОП-8 (з) (А, В, С, Е)</t>
  </si>
  <si>
    <t>2694 Т</t>
  </si>
  <si>
    <t>28.29.22.00.00.00.02.15.1</t>
  </si>
  <si>
    <t>ОП-10 (з) (А, В, С, Е)</t>
  </si>
  <si>
    <t>2691-1 Т</t>
  </si>
  <si>
    <t>2692-1 Т</t>
  </si>
  <si>
    <t>2693-1 Т</t>
  </si>
  <si>
    <t>2694-1 Т</t>
  </si>
  <si>
    <t>252 У</t>
  </si>
  <si>
    <t>84.25.11.15.00.00.00</t>
  </si>
  <si>
    <t>Услуги по перезарядке огнетушителей</t>
  </si>
  <si>
    <t>Республика Казахстан, Мангистауская область</t>
  </si>
  <si>
    <t>60 календарных дней со дня заключения договора</t>
  </si>
  <si>
    <t>252-1 У</t>
  </si>
  <si>
    <t>Столбцы 1, 7 и 11</t>
  </si>
  <si>
    <t>104-3 Т</t>
  </si>
  <si>
    <t>15.20.31.00.00.00.14.11.1</t>
  </si>
  <si>
    <t>Ботинки мужские</t>
  </si>
  <si>
    <t>с верхом из юфтевой или хромовой кожи, на подошве из резины, кожи или полимерных материалов, морозостойкие, с подноском защитным металлическим</t>
  </si>
  <si>
    <t>Ботинки кожаные с жестким подноском зимние</t>
  </si>
  <si>
    <t xml:space="preserve">30 календарных дней с момента заключения договора.    </t>
  </si>
  <si>
    <t>авансовый платеж - 30%, оставшаяся часть в течение 30 р.д. с момента подписания акта приема-передачи</t>
  </si>
  <si>
    <t>Пара</t>
  </si>
  <si>
    <t>ОТП</t>
  </si>
  <si>
    <t>104-4 Т</t>
  </si>
  <si>
    <t>Столбцы 1, 11, 15 и 22</t>
  </si>
  <si>
    <t>2859 Т</t>
  </si>
  <si>
    <t>28.25.12.00.00.00.15.00.1</t>
  </si>
  <si>
    <t>Кондиционер</t>
  </si>
  <si>
    <t>настенный (сплит-система)</t>
  </si>
  <si>
    <t>Кондиционер бытовой. Настенная сплит-система. Охлаждение/ обогрев, Мах воздушный поток 6,6куб.м/мин. Мощность в режиме охлаждения 2580Вт, Мощность в режиме обогрева 2730 Вт, Потребляемая мощность при обогреве 840Вт</t>
  </si>
  <si>
    <t>Республика Казахстан, Мангистауская область, месторождение Каражанбас база ТОО  "Управление технологического транспорта и обслуживания скважин"</t>
  </si>
  <si>
    <t>2859-1 Т</t>
  </si>
  <si>
    <t>2905 Т</t>
  </si>
  <si>
    <t>27.40.31.00.00.50.00.01.1</t>
  </si>
  <si>
    <t>Жезл</t>
  </si>
  <si>
    <t>Светящийся сигнальный</t>
  </si>
  <si>
    <t>2906 Т</t>
  </si>
  <si>
    <t>22.29.29.00.00.00.10.50.1</t>
  </si>
  <si>
    <t>Бирка</t>
  </si>
  <si>
    <t>информационная пластиковая</t>
  </si>
  <si>
    <t>2905-1 Т</t>
  </si>
  <si>
    <t>2906-1 Т</t>
  </si>
  <si>
    <t>Столбцы 1, 18, 20 и 21</t>
  </si>
  <si>
    <t>Услуги полиграфические</t>
  </si>
  <si>
    <t>Услуги полиграфические по печатанию различных бланков</t>
  </si>
  <si>
    <t>18.12.19.32.00.00.00</t>
  </si>
  <si>
    <t>274 У</t>
  </si>
  <si>
    <t>Услуги по изготовлению различных табличек</t>
  </si>
  <si>
    <t>Республика Казахстан, Мангистауская область, г. Актау, База МТС АО "Каражанбасмунай"</t>
  </si>
  <si>
    <t>129 У</t>
  </si>
  <si>
    <t>Осуществление закупок в группе компаний "Самрук-Казына", Электронная система закупок товаров и услуг.</t>
  </si>
  <si>
    <t>Март, август 2014 года</t>
  </si>
  <si>
    <t>Март, сентябрь 2014 года</t>
  </si>
  <si>
    <t>129-1 У</t>
  </si>
  <si>
    <t>Столбцы 1, 11 и 14</t>
  </si>
  <si>
    <t>275 У</t>
  </si>
  <si>
    <t>276 У</t>
  </si>
  <si>
    <t>277 У</t>
  </si>
  <si>
    <t>278 У</t>
  </si>
  <si>
    <t>279 У</t>
  </si>
  <si>
    <t>280 У</t>
  </si>
  <si>
    <t>2908 Т</t>
  </si>
  <si>
    <t>2909 Т</t>
  </si>
  <si>
    <t>2910 Т</t>
  </si>
  <si>
    <t>2911 Т</t>
  </si>
  <si>
    <t>2912 Т</t>
  </si>
  <si>
    <t>2913 Т</t>
  </si>
  <si>
    <t>2914 Т</t>
  </si>
  <si>
    <t>2915 Т</t>
  </si>
  <si>
    <t>2916 Т</t>
  </si>
  <si>
    <t>2917 Т</t>
  </si>
  <si>
    <t>2918 Т</t>
  </si>
  <si>
    <t>2919 Т</t>
  </si>
  <si>
    <t>2920 Т</t>
  </si>
  <si>
    <t>2921 Т</t>
  </si>
  <si>
    <t>2922 Т</t>
  </si>
  <si>
    <t>2923 Т</t>
  </si>
  <si>
    <t>2924 Т</t>
  </si>
  <si>
    <t>2925 Т</t>
  </si>
  <si>
    <t>2926 Т</t>
  </si>
  <si>
    <t>2927 Т</t>
  </si>
  <si>
    <t>2928 Т</t>
  </si>
  <si>
    <t>2929 Т</t>
  </si>
  <si>
    <t>2930 Т</t>
  </si>
  <si>
    <t>2931 Т</t>
  </si>
  <si>
    <t>2932 Т</t>
  </si>
  <si>
    <t>2933 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</si>
</sst>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_ ;\-#,##0.00\ "/>
    <numFmt numFmtId="165" formatCode="_-* #,##0_р_._-;\-* #,##0_р_._-;_-* &quot;-&quot;??_р_._-;_-@_-"/>
    <numFmt numFmtId="166" formatCode="dd/mm/yyyy;@"/>
  </numFmts>
  <fonts count="3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</font>
    <font>
      <sz val="10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7">
    <xf numFmtId="0" fontId="0" fillId="0" borderId="0"/>
    <xf numFmtId="0" fontId="26" fillId="2" borderId="1"/>
    <xf numFmtId="43" fontId="27" fillId="2" borderId="1" applyFont="0" applyFill="0" applyBorder="0" applyAlignment="0" applyProtection="0"/>
    <xf numFmtId="0" fontId="28" fillId="2" borderId="1"/>
    <xf numFmtId="0" fontId="31" fillId="2" borderId="1"/>
    <xf numFmtId="0" fontId="10" fillId="2" borderId="1"/>
    <xf numFmtId="0" fontId="27" fillId="2" borderId="1"/>
    <xf numFmtId="43" fontId="9" fillId="2" borderId="1" applyFont="0" applyFill="0" applyBorder="0" applyAlignment="0" applyProtection="0"/>
    <xf numFmtId="0" fontId="8" fillId="2" borderId="1"/>
    <xf numFmtId="0" fontId="7" fillId="2" borderId="1"/>
    <xf numFmtId="0" fontId="32" fillId="2" borderId="1"/>
    <xf numFmtId="0" fontId="29" fillId="2" borderId="1"/>
    <xf numFmtId="0" fontId="6" fillId="2" borderId="1"/>
    <xf numFmtId="43" fontId="5" fillId="2" borderId="1" applyFont="0" applyFill="0" applyBorder="0" applyAlignment="0" applyProtection="0"/>
    <xf numFmtId="0" fontId="32" fillId="2" borderId="1"/>
    <xf numFmtId="0" fontId="32" fillId="2" borderId="1"/>
    <xf numFmtId="0" fontId="27" fillId="2" borderId="1"/>
    <xf numFmtId="0" fontId="26" fillId="2" borderId="1"/>
    <xf numFmtId="0" fontId="4" fillId="2" borderId="1"/>
    <xf numFmtId="0" fontId="34" fillId="2" borderId="1"/>
    <xf numFmtId="0" fontId="33" fillId="2" borderId="1"/>
    <xf numFmtId="0" fontId="3" fillId="2" borderId="1"/>
    <xf numFmtId="43" fontId="27" fillId="2" borderId="1" applyFont="0" applyFill="0" applyBorder="0" applyAlignment="0" applyProtection="0"/>
    <xf numFmtId="0" fontId="2" fillId="2" borderId="1"/>
    <xf numFmtId="0" fontId="1" fillId="2" borderId="1"/>
    <xf numFmtId="0" fontId="33" fillId="2" borderId="1"/>
    <xf numFmtId="0" fontId="32" fillId="2" borderId="1"/>
  </cellStyleXfs>
  <cellXfs count="113">
    <xf numFmtId="0" fontId="0" fillId="0" borderId="0" xfId="0"/>
    <xf numFmtId="0" fontId="35" fillId="0" borderId="2" xfId="1" applyFont="1" applyFill="1" applyBorder="1" applyAlignment="1">
      <alignment horizontal="center" vertical="center" wrapText="1"/>
    </xf>
    <xf numFmtId="1" fontId="36" fillId="0" borderId="2" xfId="1" applyNumberFormat="1" applyFont="1" applyFill="1" applyBorder="1" applyAlignment="1">
      <alignment horizontal="center" vertical="center" wrapText="1"/>
    </xf>
    <xf numFmtId="4" fontId="11" fillId="0" borderId="2" xfId="1" applyNumberFormat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left" vertical="center"/>
    </xf>
    <xf numFmtId="0" fontId="36" fillId="0" borderId="2" xfId="1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1" fontId="11" fillId="0" borderId="2" xfId="1" applyNumberFormat="1" applyFont="1" applyFill="1" applyBorder="1" applyAlignment="1">
      <alignment horizontal="center" vertical="center" wrapText="1"/>
    </xf>
    <xf numFmtId="1" fontId="36" fillId="0" borderId="2" xfId="0" applyNumberFormat="1" applyFont="1" applyFill="1" applyBorder="1" applyAlignment="1">
      <alignment horizontal="center" vertical="center" wrapText="1"/>
    </xf>
    <xf numFmtId="4" fontId="36" fillId="0" borderId="2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11" fillId="0" borderId="1" xfId="0" applyNumberFormat="1" applyFont="1" applyFill="1" applyBorder="1"/>
    <xf numFmtId="1" fontId="29" fillId="0" borderId="1" xfId="3" applyNumberFormat="1" applyFont="1" applyFill="1" applyAlignment="1">
      <alignment horizontal="center" vertical="center" wrapText="1"/>
    </xf>
    <xf numFmtId="3" fontId="29" fillId="0" borderId="1" xfId="3" applyNumberFormat="1" applyFont="1" applyFill="1" applyAlignment="1">
      <alignment horizontal="right" vertical="center" wrapText="1"/>
    </xf>
    <xf numFmtId="4" fontId="29" fillId="0" borderId="1" xfId="3" applyNumberFormat="1" applyFont="1" applyFill="1" applyAlignment="1">
      <alignment horizontal="right" vertical="center" wrapText="1"/>
    </xf>
    <xf numFmtId="0" fontId="0" fillId="0" borderId="0" xfId="0" applyFill="1"/>
    <xf numFmtId="1" fontId="29" fillId="0" borderId="1" xfId="1" applyNumberFormat="1" applyFont="1" applyFill="1" applyAlignment="1">
      <alignment horizontal="center" vertical="center" wrapText="1"/>
    </xf>
    <xf numFmtId="3" fontId="29" fillId="0" borderId="1" xfId="1" applyNumberFormat="1" applyFont="1" applyFill="1" applyBorder="1" applyAlignment="1">
      <alignment horizontal="right" vertical="center" wrapText="1"/>
    </xf>
    <xf numFmtId="4" fontId="29" fillId="0" borderId="1" xfId="1" applyNumberFormat="1" applyFont="1" applyFill="1" applyAlignment="1">
      <alignment horizontal="right" vertical="center" wrapText="1"/>
    </xf>
    <xf numFmtId="0" fontId="12" fillId="0" borderId="1" xfId="0" applyNumberFormat="1" applyFont="1" applyFill="1" applyBorder="1"/>
    <xf numFmtId="0" fontId="14" fillId="0" borderId="1" xfId="0" applyNumberFormat="1" applyFont="1" applyFill="1" applyBorder="1" applyAlignment="1">
      <alignment horizontal="center"/>
    </xf>
    <xf numFmtId="0" fontId="15" fillId="0" borderId="1" xfId="0" applyNumberFormat="1" applyFont="1" applyFill="1" applyBorder="1"/>
    <xf numFmtId="0" fontId="16" fillId="0" borderId="8" xfId="0" applyNumberFormat="1" applyFont="1" applyFill="1" applyBorder="1" applyAlignment="1">
      <alignment horizontal="center" vertical="top" wrapText="1"/>
    </xf>
    <xf numFmtId="0" fontId="17" fillId="0" borderId="9" xfId="0" applyNumberFormat="1" applyFont="1" applyFill="1" applyBorder="1" applyAlignment="1">
      <alignment horizontal="center" vertical="top" wrapText="1"/>
    </xf>
    <xf numFmtId="0" fontId="13" fillId="0" borderId="2" xfId="1" applyFont="1" applyFill="1" applyBorder="1" applyAlignment="1">
      <alignment horizontal="center" vertical="center"/>
    </xf>
    <xf numFmtId="1" fontId="35" fillId="0" borderId="2" xfId="1" applyNumberFormat="1" applyFont="1" applyFill="1" applyBorder="1" applyAlignment="1">
      <alignment horizontal="center" vertical="center" wrapText="1"/>
    </xf>
    <xf numFmtId="0" fontId="35" fillId="0" borderId="2" xfId="6" applyFont="1" applyFill="1" applyBorder="1" applyAlignment="1">
      <alignment horizontal="center" vertical="center" wrapText="1"/>
    </xf>
    <xf numFmtId="4" fontId="35" fillId="0" borderId="2" xfId="2" applyNumberFormat="1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3" fillId="0" borderId="2" xfId="1" applyFont="1" applyFill="1" applyBorder="1" applyAlignment="1">
      <alignment horizontal="left" vertical="center" wrapText="1"/>
    </xf>
    <xf numFmtId="4" fontId="13" fillId="0" borderId="2" xfId="1" applyNumberFormat="1" applyFont="1" applyFill="1" applyBorder="1" applyAlignment="1">
      <alignment horizontal="center" vertical="center" wrapText="1"/>
    </xf>
    <xf numFmtId="49" fontId="35" fillId="0" borderId="2" xfId="1" applyNumberFormat="1" applyFont="1" applyFill="1" applyBorder="1" applyAlignment="1">
      <alignment horizontal="center" vertical="center" wrapText="1"/>
    </xf>
    <xf numFmtId="49" fontId="35" fillId="0" borderId="2" xfId="0" applyNumberFormat="1" applyFont="1" applyFill="1" applyBorder="1" applyAlignment="1">
      <alignment horizontal="center" vertical="center" wrapText="1"/>
    </xf>
    <xf numFmtId="4" fontId="30" fillId="0" borderId="1" xfId="1" applyNumberFormat="1" applyFont="1" applyFill="1" applyAlignment="1">
      <alignment horizontal="right" vertical="center" wrapText="1"/>
    </xf>
    <xf numFmtId="1" fontId="30" fillId="0" borderId="1" xfId="1" applyNumberFormat="1" applyFont="1" applyFill="1" applyAlignment="1">
      <alignment horizontal="right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35" fillId="2" borderId="2" xfId="1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35" fillId="2" borderId="2" xfId="6" applyFont="1" applyFill="1" applyBorder="1" applyAlignment="1">
      <alignment horizontal="center" vertical="center" wrapText="1"/>
    </xf>
    <xf numFmtId="1" fontId="35" fillId="2" borderId="2" xfId="1" applyNumberFormat="1" applyFont="1" applyFill="1" applyBorder="1" applyAlignment="1">
      <alignment horizontal="center" vertical="center" wrapText="1"/>
    </xf>
    <xf numFmtId="1" fontId="36" fillId="2" borderId="2" xfId="1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0" fontId="35" fillId="2" borderId="2" xfId="0" applyFont="1" applyFill="1" applyBorder="1" applyAlignment="1">
      <alignment horizontal="center" vertical="center"/>
    </xf>
    <xf numFmtId="164" fontId="35" fillId="2" borderId="2" xfId="2" applyNumberFormat="1" applyFont="1" applyFill="1" applyBorder="1" applyAlignment="1">
      <alignment horizontal="center" vertical="center"/>
    </xf>
    <xf numFmtId="4" fontId="35" fillId="2" borderId="2" xfId="1" applyNumberFormat="1" applyFont="1" applyFill="1" applyBorder="1" applyAlignment="1">
      <alignment horizontal="center" vertical="center" wrapText="1"/>
    </xf>
    <xf numFmtId="1" fontId="11" fillId="2" borderId="2" xfId="1" applyNumberFormat="1" applyFont="1" applyFill="1" applyBorder="1" applyAlignment="1">
      <alignment horizontal="center" vertical="center" wrapText="1"/>
    </xf>
    <xf numFmtId="3" fontId="35" fillId="2" borderId="2" xfId="25" applyNumberFormat="1" applyFont="1" applyFill="1" applyBorder="1" applyAlignment="1" applyProtection="1">
      <alignment horizontal="center" vertical="center" wrapText="1"/>
    </xf>
    <xf numFmtId="1" fontId="35" fillId="2" borderId="2" xfId="0" applyNumberFormat="1" applyFont="1" applyFill="1" applyBorder="1" applyAlignment="1">
      <alignment horizontal="center" vertical="center" wrapText="1"/>
    </xf>
    <xf numFmtId="4" fontId="35" fillId="2" borderId="2" xfId="0" applyNumberFormat="1" applyFont="1" applyFill="1" applyBorder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" fontId="35" fillId="2" borderId="2" xfId="2" applyNumberFormat="1" applyFont="1" applyFill="1" applyBorder="1" applyAlignment="1">
      <alignment horizontal="center" vertical="center" wrapText="1"/>
    </xf>
    <xf numFmtId="4" fontId="35" fillId="2" borderId="2" xfId="2" applyNumberFormat="1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2" fontId="35" fillId="2" borderId="2" xfId="1" applyNumberFormat="1" applyFont="1" applyFill="1" applyBorder="1" applyAlignment="1">
      <alignment horizontal="center" vertical="center" wrapText="1"/>
    </xf>
    <xf numFmtId="2" fontId="36" fillId="2" borderId="2" xfId="1" applyNumberFormat="1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/>
    </xf>
    <xf numFmtId="165" fontId="35" fillId="2" borderId="2" xfId="2" applyNumberFormat="1" applyFont="1" applyFill="1" applyBorder="1" applyAlignment="1">
      <alignment horizontal="center" vertical="center"/>
    </xf>
    <xf numFmtId="1" fontId="35" fillId="2" borderId="2" xfId="2" applyNumberFormat="1" applyFont="1" applyFill="1" applyBorder="1" applyAlignment="1">
      <alignment horizontal="center" vertical="center"/>
    </xf>
    <xf numFmtId="4" fontId="35" fillId="2" borderId="2" xfId="2" applyNumberFormat="1" applyFont="1" applyFill="1" applyBorder="1" applyAlignment="1">
      <alignment horizontal="center" vertical="center"/>
    </xf>
    <xf numFmtId="0" fontId="35" fillId="2" borderId="2" xfId="26" applyFont="1" applyFill="1" applyBorder="1" applyAlignment="1">
      <alignment horizontal="center" vertical="center" wrapText="1"/>
    </xf>
    <xf numFmtId="0" fontId="35" fillId="2" borderId="2" xfId="0" applyNumberFormat="1" applyFont="1" applyFill="1" applyBorder="1" applyAlignment="1">
      <alignment horizontal="center" vertical="center" wrapText="1"/>
    </xf>
    <xf numFmtId="4" fontId="36" fillId="2" borderId="2" xfId="11" applyNumberFormat="1" applyFont="1" applyFill="1" applyBorder="1" applyAlignment="1">
      <alignment horizontal="center" vertical="center" wrapText="1"/>
    </xf>
    <xf numFmtId="166" fontId="35" fillId="2" borderId="2" xfId="0" applyNumberFormat="1" applyFont="1" applyFill="1" applyBorder="1" applyAlignment="1">
      <alignment horizontal="center" vertical="center" wrapText="1"/>
    </xf>
    <xf numFmtId="164" fontId="35" fillId="2" borderId="2" xfId="2" applyNumberFormat="1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center" wrapText="1"/>
    </xf>
    <xf numFmtId="0" fontId="35" fillId="2" borderId="10" xfId="1" applyFont="1" applyFill="1" applyBorder="1" applyAlignment="1">
      <alignment horizontal="center" vertical="center" wrapText="1"/>
    </xf>
    <xf numFmtId="164" fontId="36" fillId="2" borderId="2" xfId="0" applyNumberFormat="1" applyFont="1" applyFill="1" applyBorder="1" applyAlignment="1">
      <alignment horizontal="center" vertical="center"/>
    </xf>
    <xf numFmtId="4" fontId="11" fillId="2" borderId="2" xfId="1" applyNumberFormat="1" applyFont="1" applyFill="1" applyBorder="1" applyAlignment="1">
      <alignment horizontal="center" vertical="center" wrapText="1"/>
    </xf>
    <xf numFmtId="1" fontId="36" fillId="2" borderId="10" xfId="1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/>
    <xf numFmtId="0" fontId="11" fillId="2" borderId="2" xfId="0" applyNumberFormat="1" applyFont="1" applyFill="1" applyBorder="1" applyAlignment="1">
      <alignment wrapText="1"/>
    </xf>
    <xf numFmtId="0" fontId="11" fillId="2" borderId="2" xfId="0" applyNumberFormat="1" applyFont="1" applyFill="1" applyBorder="1" applyAlignment="1">
      <alignment horizontal="center" vertical="center" wrapText="1"/>
    </xf>
    <xf numFmtId="49" fontId="35" fillId="2" borderId="2" xfId="0" applyNumberFormat="1" applyFont="1" applyFill="1" applyBorder="1" applyAlignment="1">
      <alignment horizontal="center" vertical="center"/>
    </xf>
    <xf numFmtId="0" fontId="18" fillId="0" borderId="5" xfId="0" applyNumberFormat="1" applyFont="1" applyFill="1" applyBorder="1" applyAlignment="1">
      <alignment horizontal="center" vertical="center" wrapText="1"/>
    </xf>
    <xf numFmtId="0" fontId="19" fillId="0" borderId="4" xfId="0" applyNumberFormat="1" applyFont="1" applyFill="1" applyBorder="1" applyAlignment="1">
      <alignment horizontal="center" vertical="center" wrapText="1"/>
    </xf>
    <xf numFmtId="0" fontId="20" fillId="0" borderId="6" xfId="0" applyNumberFormat="1" applyFont="1" applyFill="1" applyBorder="1" applyAlignment="1">
      <alignment horizontal="center" vertical="center" wrapText="1"/>
    </xf>
    <xf numFmtId="0" fontId="23" fillId="0" borderId="5" xfId="0" applyNumberFormat="1" applyFont="1" applyFill="1" applyBorder="1" applyAlignment="1">
      <alignment horizontal="center" vertical="center" wrapText="1"/>
    </xf>
    <xf numFmtId="0" fontId="25" fillId="0" borderId="6" xfId="0" applyNumberFormat="1" applyFont="1" applyFill="1" applyBorder="1" applyAlignment="1">
      <alignment horizontal="center" vertical="center" wrapText="1"/>
    </xf>
    <xf numFmtId="0" fontId="24" fillId="0" borderId="4" xfId="0" applyNumberFormat="1" applyFont="1" applyFill="1" applyBorder="1" applyAlignment="1">
      <alignment horizontal="center" vertical="center" wrapText="1"/>
    </xf>
    <xf numFmtId="0" fontId="21" fillId="0" borderId="5" xfId="0" applyNumberFormat="1" applyFont="1" applyFill="1" applyBorder="1" applyAlignment="1">
      <alignment horizontal="center" vertical="center" wrapText="1"/>
    </xf>
    <xf numFmtId="0" fontId="22" fillId="0" borderId="6" xfId="0" applyNumberFormat="1" applyFont="1" applyFill="1" applyBorder="1" applyAlignment="1">
      <alignment horizontal="center" vertical="center" wrapText="1"/>
    </xf>
    <xf numFmtId="1" fontId="30" fillId="0" borderId="1" xfId="4" applyNumberFormat="1" applyFont="1" applyFill="1" applyBorder="1" applyAlignment="1">
      <alignment horizontal="center" vertical="center" wrapText="1"/>
    </xf>
    <xf numFmtId="4" fontId="30" fillId="0" borderId="1" xfId="3" applyNumberFormat="1" applyFont="1" applyFill="1" applyAlignment="1">
      <alignment horizontal="right" vertical="center" wrapText="1"/>
    </xf>
    <xf numFmtId="4" fontId="30" fillId="0" borderId="1" xfId="1" applyNumberFormat="1" applyFont="1" applyFill="1" applyBorder="1" applyAlignment="1">
      <alignment horizontal="right" vertical="center" wrapText="1"/>
    </xf>
    <xf numFmtId="1" fontId="30" fillId="0" borderId="1" xfId="1" applyNumberFormat="1" applyFont="1" applyFill="1" applyBorder="1" applyAlignment="1">
      <alignment horizontal="right" vertical="center" wrapText="1"/>
    </xf>
    <xf numFmtId="4" fontId="30" fillId="0" borderId="1" xfId="1" applyNumberFormat="1" applyFont="1" applyFill="1" applyAlignment="1">
      <alignment horizontal="right" vertical="center" wrapText="1"/>
    </xf>
    <xf numFmtId="1" fontId="30" fillId="0" borderId="1" xfId="1" applyNumberFormat="1" applyFont="1" applyFill="1" applyAlignment="1">
      <alignment horizontal="right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21" fillId="0" borderId="7" xfId="0" applyNumberFormat="1" applyFont="1" applyFill="1" applyBorder="1" applyAlignment="1">
      <alignment horizontal="center" vertical="center" wrapText="1"/>
    </xf>
    <xf numFmtId="0" fontId="22" fillId="0" borderId="3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1" fontId="36" fillId="0" borderId="11" xfId="1" applyNumberFormat="1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center" vertical="center" wrapText="1"/>
    </xf>
    <xf numFmtId="0" fontId="35" fillId="0" borderId="10" xfId="1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/>
    </xf>
    <xf numFmtId="164" fontId="36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1" xfId="5" applyFont="1" applyFill="1" applyBorder="1" applyAlignment="1">
      <alignment horizontal="center" vertical="center" wrapText="1"/>
    </xf>
    <xf numFmtId="0" fontId="36" fillId="0" borderId="11" xfId="9" applyFont="1" applyFill="1" applyBorder="1" applyAlignment="1">
      <alignment horizontal="center" vertical="center" wrapText="1"/>
    </xf>
    <xf numFmtId="1" fontId="35" fillId="0" borderId="11" xfId="1" applyNumberFormat="1" applyFont="1" applyFill="1" applyBorder="1" applyAlignment="1">
      <alignment horizontal="center" vertical="center" wrapText="1"/>
    </xf>
    <xf numFmtId="1" fontId="11" fillId="0" borderId="11" xfId="1" applyNumberFormat="1" applyFont="1" applyFill="1" applyBorder="1" applyAlignment="1">
      <alignment horizontal="center" vertical="center" wrapText="1"/>
    </xf>
    <xf numFmtId="0" fontId="35" fillId="0" borderId="2" xfId="5" applyFont="1" applyFill="1" applyBorder="1" applyAlignment="1">
      <alignment horizontal="center" vertical="center" wrapText="1"/>
    </xf>
    <xf numFmtId="1" fontId="35" fillId="0" borderId="11" xfId="2" applyNumberFormat="1" applyFont="1" applyFill="1" applyBorder="1" applyAlignment="1">
      <alignment horizontal="center" vertical="center" wrapText="1"/>
    </xf>
    <xf numFmtId="4" fontId="35" fillId="0" borderId="11" xfId="2" applyNumberFormat="1" applyFont="1" applyFill="1" applyBorder="1" applyAlignment="1">
      <alignment horizontal="center" vertical="center" wrapText="1"/>
    </xf>
    <xf numFmtId="0" fontId="35" fillId="2" borderId="2" xfId="24" applyFont="1" applyFill="1" applyBorder="1" applyAlignment="1">
      <alignment horizontal="center" vertical="center" wrapText="1"/>
    </xf>
    <xf numFmtId="164" fontId="38" fillId="2" borderId="2" xfId="2" applyNumberFormat="1" applyFont="1" applyFill="1" applyBorder="1" applyAlignment="1">
      <alignment horizontal="center" vertical="center"/>
    </xf>
    <xf numFmtId="4" fontId="38" fillId="2" borderId="2" xfId="1" applyNumberFormat="1" applyFont="1" applyFill="1" applyBorder="1" applyAlignment="1">
      <alignment horizontal="center" vertical="center" wrapText="1"/>
    </xf>
  </cellXfs>
  <cellStyles count="27">
    <cellStyle name="Normal 4" xfId="10"/>
    <cellStyle name="Style 1 2" xfId="20"/>
    <cellStyle name="Обычный" xfId="0" builtinId="0"/>
    <cellStyle name="Обычный 10 2" xfId="15"/>
    <cellStyle name="Обычный 100" xfId="21"/>
    <cellStyle name="Обычный 15" xfId="24"/>
    <cellStyle name="Обычный 19 3" xfId="23"/>
    <cellStyle name="Обычный 2" xfId="4"/>
    <cellStyle name="Обычный 2 2" xfId="11"/>
    <cellStyle name="Обычный 2 2 10 2" xfId="18"/>
    <cellStyle name="Обычный 2 2 2" xfId="1"/>
    <cellStyle name="Обычный 2 2 2 2" xfId="17"/>
    <cellStyle name="Обычный 2 2 2 3" xfId="6"/>
    <cellStyle name="Обычный 2 4 3 3 2 2 3 2" xfId="8"/>
    <cellStyle name="Обычный 24 2 2 3" xfId="12"/>
    <cellStyle name="Обычный 24 2 3 2" xfId="5"/>
    <cellStyle name="Обычный 29" xfId="9"/>
    <cellStyle name="Обычный 3" xfId="19"/>
    <cellStyle name="Обычный 3 10" xfId="14"/>
    <cellStyle name="Обычный 7" xfId="3"/>
    <cellStyle name="Обычный 8 4 2" xfId="16"/>
    <cellStyle name="Обычный_Лист1" xfId="25"/>
    <cellStyle name="Обычный_Лист1 3" xfId="26"/>
    <cellStyle name="Финансовый 10" xfId="7"/>
    <cellStyle name="Финансовый 11 2 3 2" xfId="13"/>
    <cellStyle name="Финансовый 2 10" xfId="2"/>
    <cellStyle name="Финансовый 2 2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92"/>
  <sheetViews>
    <sheetView tabSelected="1" view="pageBreakPreview" zoomScale="66" zoomScaleNormal="100" zoomScaleSheetLayoutView="66" workbookViewId="0">
      <selection activeCell="E9" sqref="E9"/>
    </sheetView>
  </sheetViews>
  <sheetFormatPr defaultRowHeight="12.75" customHeight="1" x14ac:dyDescent="0.25"/>
  <cols>
    <col min="1" max="1" width="8.5703125" style="11" customWidth="1"/>
    <col min="2" max="2" width="20.42578125" style="11" customWidth="1"/>
    <col min="3" max="3" width="13.85546875" style="11" customWidth="1"/>
    <col min="4" max="4" width="18.28515625" style="11" customWidth="1"/>
    <col min="5" max="5" width="24" style="11" customWidth="1"/>
    <col min="6" max="6" width="26.7109375" style="11" customWidth="1"/>
    <col min="7" max="7" width="11.85546875" style="11" customWidth="1"/>
    <col min="8" max="8" width="14.5703125" style="11" customWidth="1"/>
    <col min="9" max="9" width="12.85546875" style="11" customWidth="1"/>
    <col min="10" max="10" width="22.5703125" style="11" customWidth="1"/>
    <col min="11" max="11" width="17.5703125" style="11" customWidth="1"/>
    <col min="12" max="12" width="25.5703125" style="11" customWidth="1"/>
    <col min="13" max="13" width="15.7109375" style="11" customWidth="1"/>
    <col min="14" max="14" width="15.85546875" style="11" customWidth="1"/>
    <col min="15" max="15" width="27.140625" style="11" customWidth="1"/>
    <col min="16" max="16" width="14.42578125" style="11" customWidth="1"/>
    <col min="17" max="17" width="10.85546875" style="11" customWidth="1"/>
    <col min="18" max="18" width="11.140625" style="11" customWidth="1"/>
    <col min="19" max="19" width="14.7109375" style="11" customWidth="1"/>
    <col min="20" max="20" width="15.28515625" style="11" customWidth="1"/>
    <col min="21" max="21" width="18.5703125" style="11" customWidth="1"/>
    <col min="22" max="22" width="13.85546875" style="11" customWidth="1"/>
    <col min="23" max="23" width="13.28515625" style="11" customWidth="1"/>
    <col min="24" max="24" width="13.7109375" style="11" customWidth="1"/>
    <col min="25" max="26" width="9.140625" style="15"/>
    <col min="27" max="27" width="18" style="15" customWidth="1"/>
    <col min="28" max="16384" width="9.140625" style="15"/>
  </cols>
  <sheetData>
    <row r="2" spans="1:24" ht="19.5" customHeight="1" x14ac:dyDescent="0.25">
      <c r="R2" s="12"/>
      <c r="S2" s="13"/>
      <c r="T2" s="14"/>
      <c r="U2" s="86" t="s">
        <v>23</v>
      </c>
      <c r="V2" s="86"/>
    </row>
    <row r="3" spans="1:24" ht="21.75" customHeight="1" x14ac:dyDescent="0.25">
      <c r="R3" s="12"/>
      <c r="S3" s="90" t="s">
        <v>47</v>
      </c>
      <c r="T3" s="90"/>
      <c r="U3" s="90"/>
      <c r="V3" s="90"/>
    </row>
    <row r="4" spans="1:24" ht="12.75" customHeight="1" x14ac:dyDescent="0.25">
      <c r="R4" s="12"/>
      <c r="S4" s="13"/>
      <c r="T4" s="36"/>
      <c r="U4" s="36"/>
      <c r="V4" s="36"/>
    </row>
    <row r="5" spans="1:24" ht="12.75" customHeight="1" x14ac:dyDescent="0.25">
      <c r="R5" s="16"/>
      <c r="S5" s="17"/>
      <c r="T5" s="18"/>
      <c r="U5" s="87" t="s">
        <v>24</v>
      </c>
      <c r="V5" s="87"/>
    </row>
    <row r="6" spans="1:24" ht="29.25" customHeight="1" x14ac:dyDescent="0.25">
      <c r="R6" s="16"/>
      <c r="S6" s="88" t="s">
        <v>28</v>
      </c>
      <c r="T6" s="88"/>
      <c r="U6" s="88"/>
      <c r="V6" s="88"/>
    </row>
    <row r="7" spans="1:24" ht="19.5" customHeight="1" x14ac:dyDescent="0.25"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Q7" s="19"/>
      <c r="R7" s="89" t="s">
        <v>26</v>
      </c>
      <c r="S7" s="89"/>
      <c r="T7" s="89"/>
      <c r="U7" s="89"/>
      <c r="V7" s="89"/>
      <c r="W7" s="20"/>
    </row>
    <row r="8" spans="1:24" ht="13.5" customHeight="1" x14ac:dyDescent="0.25"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Q8" s="19"/>
      <c r="R8" s="35"/>
      <c r="S8" s="35"/>
      <c r="T8" s="35"/>
      <c r="U8" s="35"/>
      <c r="V8" s="35"/>
      <c r="W8" s="20"/>
    </row>
    <row r="9" spans="1:24" ht="13.5" customHeight="1" x14ac:dyDescent="0.25"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Q9" s="19"/>
      <c r="R9" s="35"/>
      <c r="S9" s="35"/>
      <c r="T9" s="35"/>
      <c r="U9" s="35"/>
      <c r="V9" s="35"/>
      <c r="W9" s="20"/>
    </row>
    <row r="10" spans="1:24" ht="12.75" customHeight="1" x14ac:dyDescent="0.25">
      <c r="A10" s="85" t="s">
        <v>46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</row>
    <row r="11" spans="1:24" ht="13.5" customHeight="1" thickBot="1" x14ac:dyDescent="0.3"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pans="1:24" ht="12.75" customHeight="1" x14ac:dyDescent="0.25">
      <c r="A12" s="80" t="s">
        <v>0</v>
      </c>
      <c r="B12" s="80" t="s">
        <v>1</v>
      </c>
      <c r="C12" s="91" t="s">
        <v>29</v>
      </c>
      <c r="D12" s="91" t="s">
        <v>2</v>
      </c>
      <c r="E12" s="91" t="s">
        <v>3</v>
      </c>
      <c r="F12" s="80" t="s">
        <v>4</v>
      </c>
      <c r="G12" s="80" t="s">
        <v>5</v>
      </c>
      <c r="H12" s="80" t="s">
        <v>6</v>
      </c>
      <c r="I12" s="77" t="s">
        <v>7</v>
      </c>
      <c r="J12" s="80" t="s">
        <v>8</v>
      </c>
      <c r="K12" s="91" t="s">
        <v>9</v>
      </c>
      <c r="L12" s="77" t="s">
        <v>10</v>
      </c>
      <c r="M12" s="77" t="s">
        <v>11</v>
      </c>
      <c r="N12" s="77" t="s">
        <v>12</v>
      </c>
      <c r="O12" s="77" t="s">
        <v>13</v>
      </c>
      <c r="P12" s="77" t="s">
        <v>14</v>
      </c>
      <c r="Q12" s="77" t="s">
        <v>15</v>
      </c>
      <c r="R12" s="77" t="s">
        <v>16</v>
      </c>
      <c r="S12" s="77" t="s">
        <v>17</v>
      </c>
      <c r="T12" s="77" t="s">
        <v>18</v>
      </c>
      <c r="U12" s="77" t="s">
        <v>19</v>
      </c>
      <c r="V12" s="77" t="s">
        <v>20</v>
      </c>
      <c r="W12" s="92" t="s">
        <v>21</v>
      </c>
      <c r="X12" s="83" t="s">
        <v>22</v>
      </c>
    </row>
    <row r="13" spans="1:24" ht="93.75" customHeight="1" thickBot="1" x14ac:dyDescent="0.3">
      <c r="A13" s="82"/>
      <c r="B13" s="82"/>
      <c r="C13" s="82"/>
      <c r="D13" s="82"/>
      <c r="E13" s="82"/>
      <c r="F13" s="81"/>
      <c r="G13" s="82"/>
      <c r="H13" s="82"/>
      <c r="I13" s="78"/>
      <c r="J13" s="82"/>
      <c r="K13" s="82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9"/>
      <c r="W13" s="93"/>
      <c r="X13" s="84"/>
    </row>
    <row r="14" spans="1:24" ht="12.75" customHeight="1" x14ac:dyDescent="0.25">
      <c r="A14" s="22">
        <v>1</v>
      </c>
      <c r="B14" s="23">
        <v>2</v>
      </c>
      <c r="C14" s="23">
        <v>3</v>
      </c>
      <c r="D14" s="23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  <c r="J14" s="23">
        <v>10</v>
      </c>
      <c r="K14" s="23">
        <v>11</v>
      </c>
      <c r="L14" s="23">
        <v>12</v>
      </c>
      <c r="M14" s="23">
        <v>13</v>
      </c>
      <c r="N14" s="23">
        <v>14</v>
      </c>
      <c r="O14" s="23">
        <v>15</v>
      </c>
      <c r="P14" s="23">
        <v>16</v>
      </c>
      <c r="Q14" s="23">
        <v>17</v>
      </c>
      <c r="R14" s="23">
        <v>18</v>
      </c>
      <c r="S14" s="23">
        <v>19</v>
      </c>
      <c r="T14" s="23">
        <v>20</v>
      </c>
      <c r="U14" s="23">
        <v>21</v>
      </c>
      <c r="V14" s="23">
        <v>22</v>
      </c>
      <c r="W14" s="23">
        <v>23</v>
      </c>
      <c r="X14" s="23">
        <v>24</v>
      </c>
    </row>
    <row r="15" spans="1:24" s="10" customFormat="1" x14ac:dyDescent="0.25">
      <c r="A15" s="4" t="s">
        <v>30</v>
      </c>
      <c r="B15" s="5"/>
      <c r="C15" s="6"/>
      <c r="D15" s="1"/>
      <c r="E15" s="6"/>
      <c r="F15" s="1"/>
      <c r="G15" s="2"/>
      <c r="H15" s="2"/>
      <c r="I15" s="2"/>
      <c r="J15" s="2"/>
      <c r="K15" s="7"/>
      <c r="L15" s="2"/>
      <c r="M15" s="2"/>
      <c r="N15" s="2"/>
      <c r="O15" s="2"/>
      <c r="P15" s="8"/>
      <c r="Q15" s="6"/>
      <c r="R15" s="8"/>
      <c r="S15" s="9"/>
      <c r="T15" s="3"/>
      <c r="U15" s="3"/>
      <c r="V15" s="6"/>
      <c r="W15" s="2"/>
      <c r="X15" s="6"/>
    </row>
    <row r="16" spans="1:24" s="10" customFormat="1" x14ac:dyDescent="0.25">
      <c r="A16" s="24" t="s">
        <v>25</v>
      </c>
      <c r="B16" s="5"/>
      <c r="C16" s="6"/>
      <c r="D16" s="1"/>
      <c r="E16" s="6"/>
      <c r="F16" s="1"/>
      <c r="G16" s="2"/>
      <c r="H16" s="2"/>
      <c r="I16" s="2"/>
      <c r="J16" s="2"/>
      <c r="K16" s="7"/>
      <c r="L16" s="2"/>
      <c r="M16" s="2"/>
      <c r="N16" s="2"/>
      <c r="O16" s="2"/>
      <c r="P16" s="8"/>
      <c r="Q16" s="6"/>
      <c r="R16" s="8"/>
      <c r="S16" s="9"/>
      <c r="T16" s="3"/>
      <c r="U16" s="3"/>
      <c r="V16" s="6"/>
      <c r="W16" s="2"/>
      <c r="X16" s="6"/>
    </row>
    <row r="17" spans="1:24" s="51" customFormat="1" ht="102" x14ac:dyDescent="0.25">
      <c r="A17" s="37" t="s">
        <v>185</v>
      </c>
      <c r="B17" s="38" t="s">
        <v>51</v>
      </c>
      <c r="C17" s="39" t="s">
        <v>186</v>
      </c>
      <c r="D17" s="39" t="s">
        <v>187</v>
      </c>
      <c r="E17" s="39" t="s">
        <v>188</v>
      </c>
      <c r="F17" s="110" t="s">
        <v>189</v>
      </c>
      <c r="G17" s="41" t="s">
        <v>116</v>
      </c>
      <c r="H17" s="41">
        <v>40</v>
      </c>
      <c r="I17" s="41">
        <v>471010000</v>
      </c>
      <c r="J17" s="42" t="s">
        <v>57</v>
      </c>
      <c r="K17" s="42" t="s">
        <v>152</v>
      </c>
      <c r="L17" s="42" t="s">
        <v>164</v>
      </c>
      <c r="M17" s="41" t="s">
        <v>54</v>
      </c>
      <c r="N17" s="41" t="s">
        <v>190</v>
      </c>
      <c r="O17" s="41" t="s">
        <v>191</v>
      </c>
      <c r="P17" s="39">
        <v>715</v>
      </c>
      <c r="Q17" s="48" t="s">
        <v>192</v>
      </c>
      <c r="R17" s="49">
        <v>145</v>
      </c>
      <c r="S17" s="50">
        <v>13562.33</v>
      </c>
      <c r="T17" s="71">
        <f t="shared" ref="T17:T18" si="0">R17*S17</f>
        <v>1966537.85</v>
      </c>
      <c r="U17" s="71">
        <f t="shared" ref="U17:U18" si="1">T17*1.12</f>
        <v>2202522.3920000005</v>
      </c>
      <c r="V17" s="39" t="s">
        <v>193</v>
      </c>
      <c r="W17" s="42">
        <v>2014</v>
      </c>
      <c r="X17" s="39" t="s">
        <v>195</v>
      </c>
    </row>
    <row r="18" spans="1:24" s="43" customFormat="1" ht="114.75" x14ac:dyDescent="0.2">
      <c r="A18" s="37" t="s">
        <v>196</v>
      </c>
      <c r="B18" s="57" t="s">
        <v>51</v>
      </c>
      <c r="C18" s="55" t="s">
        <v>197</v>
      </c>
      <c r="D18" s="55" t="s">
        <v>198</v>
      </c>
      <c r="E18" s="55" t="s">
        <v>199</v>
      </c>
      <c r="F18" s="55" t="s">
        <v>200</v>
      </c>
      <c r="G18" s="41" t="s">
        <v>116</v>
      </c>
      <c r="H18" s="41">
        <v>0</v>
      </c>
      <c r="I18" s="42">
        <v>471010000</v>
      </c>
      <c r="J18" s="42" t="s">
        <v>57</v>
      </c>
      <c r="K18" s="42" t="s">
        <v>152</v>
      </c>
      <c r="L18" s="42" t="s">
        <v>201</v>
      </c>
      <c r="M18" s="42" t="s">
        <v>54</v>
      </c>
      <c r="N18" s="42" t="s">
        <v>55</v>
      </c>
      <c r="O18" s="42" t="s">
        <v>53</v>
      </c>
      <c r="P18" s="42">
        <v>796</v>
      </c>
      <c r="Q18" s="39" t="s">
        <v>61</v>
      </c>
      <c r="R18" s="40">
        <v>10</v>
      </c>
      <c r="S18" s="61">
        <v>95000</v>
      </c>
      <c r="T18" s="71">
        <f t="shared" si="0"/>
        <v>950000</v>
      </c>
      <c r="U18" s="71">
        <f t="shared" si="1"/>
        <v>1064000</v>
      </c>
      <c r="V18" s="58"/>
      <c r="W18" s="42">
        <v>2014</v>
      </c>
      <c r="X18" s="67" t="s">
        <v>184</v>
      </c>
    </row>
    <row r="19" spans="1:24" s="30" customFormat="1" ht="89.25" x14ac:dyDescent="0.2">
      <c r="A19" s="101" t="s">
        <v>159</v>
      </c>
      <c r="B19" s="1" t="s">
        <v>51</v>
      </c>
      <c r="C19" s="94" t="s">
        <v>160</v>
      </c>
      <c r="D19" s="102" t="s">
        <v>161</v>
      </c>
      <c r="E19" s="103" t="s">
        <v>162</v>
      </c>
      <c r="F19" s="104" t="s">
        <v>163</v>
      </c>
      <c r="G19" s="105" t="s">
        <v>56</v>
      </c>
      <c r="H19" s="106">
        <v>0</v>
      </c>
      <c r="I19" s="95">
        <v>471010000</v>
      </c>
      <c r="J19" s="2" t="s">
        <v>57</v>
      </c>
      <c r="K19" s="2" t="s">
        <v>152</v>
      </c>
      <c r="L19" s="7" t="s">
        <v>164</v>
      </c>
      <c r="M19" s="106" t="s">
        <v>54</v>
      </c>
      <c r="N19" s="105" t="s">
        <v>55</v>
      </c>
      <c r="O19" s="106" t="s">
        <v>53</v>
      </c>
      <c r="P19" s="29">
        <v>796</v>
      </c>
      <c r="Q19" s="107" t="s">
        <v>61</v>
      </c>
      <c r="R19" s="108">
        <v>18</v>
      </c>
      <c r="S19" s="109">
        <v>1920</v>
      </c>
      <c r="T19" s="3">
        <f t="shared" ref="T19:T24" si="2">R19*S19</f>
        <v>34560</v>
      </c>
      <c r="U19" s="3">
        <f t="shared" ref="U19:U22" si="3">T19*1.12</f>
        <v>38707.200000000004</v>
      </c>
      <c r="V19" s="102"/>
      <c r="W19" s="2">
        <v>2014</v>
      </c>
      <c r="X19" s="100" t="s">
        <v>184</v>
      </c>
    </row>
    <row r="20" spans="1:24" s="30" customFormat="1" ht="89.25" x14ac:dyDescent="0.2">
      <c r="A20" s="101" t="s">
        <v>165</v>
      </c>
      <c r="B20" s="1" t="s">
        <v>51</v>
      </c>
      <c r="C20" s="94" t="s">
        <v>166</v>
      </c>
      <c r="D20" s="102" t="s">
        <v>161</v>
      </c>
      <c r="E20" s="103" t="s">
        <v>167</v>
      </c>
      <c r="F20" s="104" t="s">
        <v>163</v>
      </c>
      <c r="G20" s="105" t="s">
        <v>56</v>
      </c>
      <c r="H20" s="106">
        <v>0</v>
      </c>
      <c r="I20" s="95">
        <v>471010000</v>
      </c>
      <c r="J20" s="2" t="s">
        <v>57</v>
      </c>
      <c r="K20" s="2" t="s">
        <v>152</v>
      </c>
      <c r="L20" s="7" t="s">
        <v>164</v>
      </c>
      <c r="M20" s="106" t="s">
        <v>54</v>
      </c>
      <c r="N20" s="105" t="s">
        <v>55</v>
      </c>
      <c r="O20" s="106" t="s">
        <v>53</v>
      </c>
      <c r="P20" s="29">
        <v>796</v>
      </c>
      <c r="Q20" s="107" t="s">
        <v>61</v>
      </c>
      <c r="R20" s="108">
        <v>30</v>
      </c>
      <c r="S20" s="109">
        <v>2158</v>
      </c>
      <c r="T20" s="3">
        <f t="shared" si="2"/>
        <v>64740</v>
      </c>
      <c r="U20" s="3">
        <f t="shared" si="3"/>
        <v>72508.800000000003</v>
      </c>
      <c r="V20" s="102"/>
      <c r="W20" s="2">
        <v>2014</v>
      </c>
      <c r="X20" s="100" t="s">
        <v>184</v>
      </c>
    </row>
    <row r="21" spans="1:24" s="30" customFormat="1" ht="89.25" x14ac:dyDescent="0.2">
      <c r="A21" s="101" t="s">
        <v>168</v>
      </c>
      <c r="B21" s="1" t="s">
        <v>51</v>
      </c>
      <c r="C21" s="94" t="s">
        <v>169</v>
      </c>
      <c r="D21" s="102" t="s">
        <v>161</v>
      </c>
      <c r="E21" s="103" t="s">
        <v>170</v>
      </c>
      <c r="F21" s="104" t="s">
        <v>163</v>
      </c>
      <c r="G21" s="105" t="s">
        <v>56</v>
      </c>
      <c r="H21" s="106">
        <v>0</v>
      </c>
      <c r="I21" s="95">
        <v>471010000</v>
      </c>
      <c r="J21" s="2" t="s">
        <v>57</v>
      </c>
      <c r="K21" s="2" t="s">
        <v>152</v>
      </c>
      <c r="L21" s="7" t="s">
        <v>164</v>
      </c>
      <c r="M21" s="106" t="s">
        <v>54</v>
      </c>
      <c r="N21" s="105" t="s">
        <v>55</v>
      </c>
      <c r="O21" s="106" t="s">
        <v>53</v>
      </c>
      <c r="P21" s="29">
        <v>796</v>
      </c>
      <c r="Q21" s="107" t="s">
        <v>61</v>
      </c>
      <c r="R21" s="108">
        <v>3</v>
      </c>
      <c r="S21" s="109">
        <v>4640</v>
      </c>
      <c r="T21" s="3">
        <f t="shared" si="2"/>
        <v>13920</v>
      </c>
      <c r="U21" s="3">
        <f t="shared" si="3"/>
        <v>15590.400000000001</v>
      </c>
      <c r="V21" s="102"/>
      <c r="W21" s="2">
        <v>2014</v>
      </c>
      <c r="X21" s="100" t="s">
        <v>184</v>
      </c>
    </row>
    <row r="22" spans="1:24" s="30" customFormat="1" ht="89.25" x14ac:dyDescent="0.2">
      <c r="A22" s="101" t="s">
        <v>171</v>
      </c>
      <c r="B22" s="1" t="s">
        <v>51</v>
      </c>
      <c r="C22" s="94" t="s">
        <v>172</v>
      </c>
      <c r="D22" s="102" t="s">
        <v>161</v>
      </c>
      <c r="E22" s="103" t="s">
        <v>173</v>
      </c>
      <c r="F22" s="104" t="s">
        <v>163</v>
      </c>
      <c r="G22" s="105" t="s">
        <v>56</v>
      </c>
      <c r="H22" s="106">
        <v>0</v>
      </c>
      <c r="I22" s="95">
        <v>471010000</v>
      </c>
      <c r="J22" s="2" t="s">
        <v>57</v>
      </c>
      <c r="K22" s="2" t="s">
        <v>152</v>
      </c>
      <c r="L22" s="7" t="s">
        <v>164</v>
      </c>
      <c r="M22" s="106" t="s">
        <v>54</v>
      </c>
      <c r="N22" s="105" t="s">
        <v>55</v>
      </c>
      <c r="O22" s="106" t="s">
        <v>53</v>
      </c>
      <c r="P22" s="29">
        <v>796</v>
      </c>
      <c r="Q22" s="107" t="s">
        <v>61</v>
      </c>
      <c r="R22" s="108">
        <v>3</v>
      </c>
      <c r="S22" s="109">
        <v>5900</v>
      </c>
      <c r="T22" s="3">
        <f t="shared" si="2"/>
        <v>17700</v>
      </c>
      <c r="U22" s="3">
        <f t="shared" si="3"/>
        <v>19824.000000000004</v>
      </c>
      <c r="V22" s="102"/>
      <c r="W22" s="2">
        <v>2014</v>
      </c>
      <c r="X22" s="100" t="s">
        <v>184</v>
      </c>
    </row>
    <row r="23" spans="1:24" s="43" customFormat="1" ht="89.25" x14ac:dyDescent="0.2">
      <c r="A23" s="37" t="s">
        <v>203</v>
      </c>
      <c r="B23" s="56" t="s">
        <v>51</v>
      </c>
      <c r="C23" s="52" t="s">
        <v>204</v>
      </c>
      <c r="D23" s="52" t="s">
        <v>205</v>
      </c>
      <c r="E23" s="52" t="s">
        <v>206</v>
      </c>
      <c r="F23" s="52" t="s">
        <v>206</v>
      </c>
      <c r="G23" s="41" t="s">
        <v>116</v>
      </c>
      <c r="H23" s="41">
        <v>0</v>
      </c>
      <c r="I23" s="41">
        <v>471010000</v>
      </c>
      <c r="J23" s="42" t="s">
        <v>57</v>
      </c>
      <c r="K23" s="42" t="s">
        <v>152</v>
      </c>
      <c r="L23" s="47" t="s">
        <v>164</v>
      </c>
      <c r="M23" s="41" t="s">
        <v>54</v>
      </c>
      <c r="N23" s="41" t="s">
        <v>55</v>
      </c>
      <c r="O23" s="41" t="s">
        <v>53</v>
      </c>
      <c r="P23" s="39">
        <v>796</v>
      </c>
      <c r="Q23" s="48" t="s">
        <v>61</v>
      </c>
      <c r="R23" s="49">
        <v>20</v>
      </c>
      <c r="S23" s="54">
        <v>3500</v>
      </c>
      <c r="T23" s="45">
        <f t="shared" si="2"/>
        <v>70000</v>
      </c>
      <c r="U23" s="46">
        <f t="shared" ref="U23:U24" si="4">T23+(T23*12%)</f>
        <v>78400</v>
      </c>
      <c r="V23" s="39"/>
      <c r="W23" s="42">
        <v>2014</v>
      </c>
      <c r="X23" s="39" t="s">
        <v>213</v>
      </c>
    </row>
    <row r="24" spans="1:24" s="43" customFormat="1" ht="89.25" x14ac:dyDescent="0.2">
      <c r="A24" s="37" t="s">
        <v>207</v>
      </c>
      <c r="B24" s="56" t="s">
        <v>51</v>
      </c>
      <c r="C24" s="39" t="s">
        <v>208</v>
      </c>
      <c r="D24" s="38" t="s">
        <v>209</v>
      </c>
      <c r="E24" s="40" t="s">
        <v>210</v>
      </c>
      <c r="F24" s="40" t="s">
        <v>210</v>
      </c>
      <c r="G24" s="41" t="s">
        <v>116</v>
      </c>
      <c r="H24" s="41">
        <v>0</v>
      </c>
      <c r="I24" s="41">
        <v>471010000</v>
      </c>
      <c r="J24" s="42" t="s">
        <v>57</v>
      </c>
      <c r="K24" s="42" t="s">
        <v>152</v>
      </c>
      <c r="L24" s="47" t="s">
        <v>164</v>
      </c>
      <c r="M24" s="41" t="s">
        <v>54</v>
      </c>
      <c r="N24" s="41" t="s">
        <v>55</v>
      </c>
      <c r="O24" s="41" t="s">
        <v>53</v>
      </c>
      <c r="P24" s="39">
        <v>796</v>
      </c>
      <c r="Q24" s="48" t="s">
        <v>61</v>
      </c>
      <c r="R24" s="49">
        <v>20</v>
      </c>
      <c r="S24" s="54">
        <v>700</v>
      </c>
      <c r="T24" s="45">
        <f t="shared" si="2"/>
        <v>14000</v>
      </c>
      <c r="U24" s="46">
        <f t="shared" si="4"/>
        <v>15680</v>
      </c>
      <c r="V24" s="39"/>
      <c r="W24" s="42">
        <v>2014</v>
      </c>
      <c r="X24" s="39" t="s">
        <v>213</v>
      </c>
    </row>
    <row r="25" spans="1:24" s="43" customFormat="1" x14ac:dyDescent="0.2">
      <c r="A25" s="31" t="s">
        <v>31</v>
      </c>
      <c r="B25" s="56"/>
      <c r="C25" s="39"/>
      <c r="D25" s="38"/>
      <c r="E25" s="40"/>
      <c r="F25" s="40"/>
      <c r="G25" s="41"/>
      <c r="H25" s="41"/>
      <c r="I25" s="41"/>
      <c r="J25" s="42"/>
      <c r="K25" s="42"/>
      <c r="L25" s="47"/>
      <c r="M25" s="41"/>
      <c r="N25" s="41"/>
      <c r="O25" s="41"/>
      <c r="P25" s="39"/>
      <c r="Q25" s="48"/>
      <c r="R25" s="49"/>
      <c r="S25" s="54"/>
      <c r="T25" s="111">
        <f>SUM(T17:T24)</f>
        <v>3131457.85</v>
      </c>
      <c r="U25" s="112">
        <f>SUM(U17:U24)</f>
        <v>3507232.7920000004</v>
      </c>
      <c r="V25" s="39"/>
      <c r="W25" s="42"/>
      <c r="X25" s="39"/>
    </row>
    <row r="26" spans="1:24" s="10" customFormat="1" x14ac:dyDescent="0.25">
      <c r="A26" s="4" t="s">
        <v>27</v>
      </c>
      <c r="B26" s="5"/>
      <c r="C26" s="6"/>
      <c r="D26" s="1"/>
      <c r="E26" s="6"/>
      <c r="F26" s="1"/>
      <c r="G26" s="2"/>
      <c r="H26" s="2"/>
      <c r="I26" s="2"/>
      <c r="J26" s="2"/>
      <c r="K26" s="7"/>
      <c r="L26" s="2"/>
      <c r="M26" s="2"/>
      <c r="N26" s="2"/>
      <c r="O26" s="2"/>
      <c r="P26" s="8"/>
      <c r="Q26" s="6"/>
      <c r="R26" s="8"/>
      <c r="S26" s="9"/>
      <c r="T26" s="3"/>
      <c r="U26" s="3"/>
      <c r="V26" s="6"/>
      <c r="W26" s="2"/>
      <c r="X26" s="6"/>
    </row>
    <row r="27" spans="1:24" s="10" customFormat="1" x14ac:dyDescent="0.25">
      <c r="A27" s="24" t="s">
        <v>25</v>
      </c>
      <c r="B27" s="5"/>
      <c r="C27" s="6"/>
      <c r="D27" s="1"/>
      <c r="E27" s="6"/>
      <c r="F27" s="1"/>
      <c r="G27" s="2"/>
      <c r="H27" s="2"/>
      <c r="I27" s="2"/>
      <c r="J27" s="2"/>
      <c r="K27" s="7"/>
      <c r="L27" s="2"/>
      <c r="M27" s="2"/>
      <c r="N27" s="2"/>
      <c r="O27" s="2"/>
      <c r="P27" s="8"/>
      <c r="Q27" s="6"/>
      <c r="R27" s="8"/>
      <c r="S27" s="9"/>
      <c r="T27" s="3"/>
      <c r="U27" s="3"/>
      <c r="V27" s="6"/>
      <c r="W27" s="2"/>
      <c r="X27" s="6"/>
    </row>
    <row r="28" spans="1:24" s="51" customFormat="1" ht="102" x14ac:dyDescent="0.25">
      <c r="A28" s="37" t="s">
        <v>194</v>
      </c>
      <c r="B28" s="38" t="s">
        <v>51</v>
      </c>
      <c r="C28" s="39" t="s">
        <v>186</v>
      </c>
      <c r="D28" s="39" t="s">
        <v>187</v>
      </c>
      <c r="E28" s="39" t="s">
        <v>188</v>
      </c>
      <c r="F28" s="110" t="s">
        <v>189</v>
      </c>
      <c r="G28" s="41" t="s">
        <v>116</v>
      </c>
      <c r="H28" s="41">
        <v>40</v>
      </c>
      <c r="I28" s="41">
        <v>471010000</v>
      </c>
      <c r="J28" s="42" t="s">
        <v>57</v>
      </c>
      <c r="K28" s="42" t="s">
        <v>58</v>
      </c>
      <c r="L28" s="42" t="s">
        <v>164</v>
      </c>
      <c r="M28" s="41" t="s">
        <v>54</v>
      </c>
      <c r="N28" s="41" t="s">
        <v>190</v>
      </c>
      <c r="O28" s="41" t="s">
        <v>53</v>
      </c>
      <c r="P28" s="39">
        <v>715</v>
      </c>
      <c r="Q28" s="48" t="s">
        <v>192</v>
      </c>
      <c r="R28" s="49">
        <v>145</v>
      </c>
      <c r="S28" s="50">
        <v>13562.33</v>
      </c>
      <c r="T28" s="71">
        <f t="shared" ref="T28:T29" si="5">R28*S28</f>
        <v>1966537.85</v>
      </c>
      <c r="U28" s="71">
        <f t="shared" ref="U28:U29" si="6">T28*1.12</f>
        <v>2202522.3920000005</v>
      </c>
      <c r="V28" s="39"/>
      <c r="W28" s="42">
        <v>2014</v>
      </c>
      <c r="X28" s="39"/>
    </row>
    <row r="29" spans="1:24" s="43" customFormat="1" ht="114.75" x14ac:dyDescent="0.2">
      <c r="A29" s="37" t="s">
        <v>202</v>
      </c>
      <c r="B29" s="57" t="s">
        <v>51</v>
      </c>
      <c r="C29" s="55" t="s">
        <v>197</v>
      </c>
      <c r="D29" s="55" t="s">
        <v>198</v>
      </c>
      <c r="E29" s="55" t="s">
        <v>199</v>
      </c>
      <c r="F29" s="55" t="s">
        <v>200</v>
      </c>
      <c r="G29" s="41" t="s">
        <v>56</v>
      </c>
      <c r="H29" s="41">
        <v>0</v>
      </c>
      <c r="I29" s="42">
        <v>471010000</v>
      </c>
      <c r="J29" s="42" t="s">
        <v>57</v>
      </c>
      <c r="K29" s="42" t="s">
        <v>58</v>
      </c>
      <c r="L29" s="42" t="s">
        <v>201</v>
      </c>
      <c r="M29" s="42" t="s">
        <v>54</v>
      </c>
      <c r="N29" s="42" t="s">
        <v>55</v>
      </c>
      <c r="O29" s="42" t="s">
        <v>53</v>
      </c>
      <c r="P29" s="42">
        <v>796</v>
      </c>
      <c r="Q29" s="39" t="s">
        <v>61</v>
      </c>
      <c r="R29" s="40">
        <v>10</v>
      </c>
      <c r="S29" s="61">
        <v>95000</v>
      </c>
      <c r="T29" s="71">
        <f t="shared" si="5"/>
        <v>950000</v>
      </c>
      <c r="U29" s="71">
        <f t="shared" si="6"/>
        <v>1064000</v>
      </c>
      <c r="V29" s="58"/>
      <c r="W29" s="42">
        <v>2014</v>
      </c>
      <c r="X29" s="58"/>
    </row>
    <row r="30" spans="1:24" s="30" customFormat="1" ht="89.25" x14ac:dyDescent="0.2">
      <c r="A30" s="101" t="s">
        <v>174</v>
      </c>
      <c r="B30" s="1" t="s">
        <v>51</v>
      </c>
      <c r="C30" s="94" t="s">
        <v>160</v>
      </c>
      <c r="D30" s="102" t="s">
        <v>161</v>
      </c>
      <c r="E30" s="103" t="s">
        <v>162</v>
      </c>
      <c r="F30" s="104" t="s">
        <v>163</v>
      </c>
      <c r="G30" s="105" t="s">
        <v>116</v>
      </c>
      <c r="H30" s="106">
        <v>0</v>
      </c>
      <c r="I30" s="95">
        <v>471010000</v>
      </c>
      <c r="J30" s="2" t="s">
        <v>57</v>
      </c>
      <c r="K30" s="2" t="s">
        <v>58</v>
      </c>
      <c r="L30" s="7" t="s">
        <v>164</v>
      </c>
      <c r="M30" s="106" t="s">
        <v>54</v>
      </c>
      <c r="N30" s="105" t="s">
        <v>55</v>
      </c>
      <c r="O30" s="106" t="s">
        <v>53</v>
      </c>
      <c r="P30" s="29">
        <v>796</v>
      </c>
      <c r="Q30" s="107" t="s">
        <v>61</v>
      </c>
      <c r="R30" s="108">
        <v>18</v>
      </c>
      <c r="S30" s="109">
        <v>1920</v>
      </c>
      <c r="T30" s="3">
        <f t="shared" ref="T30:T35" si="7">R30*S30</f>
        <v>34560</v>
      </c>
      <c r="U30" s="3">
        <f t="shared" ref="U30:U33" si="8">T30*1.12</f>
        <v>38707.200000000004</v>
      </c>
      <c r="V30" s="102"/>
      <c r="W30" s="2">
        <v>2014</v>
      </c>
      <c r="X30" s="102"/>
    </row>
    <row r="31" spans="1:24" s="30" customFormat="1" ht="89.25" x14ac:dyDescent="0.2">
      <c r="A31" s="101" t="s">
        <v>175</v>
      </c>
      <c r="B31" s="1" t="s">
        <v>51</v>
      </c>
      <c r="C31" s="94" t="s">
        <v>166</v>
      </c>
      <c r="D31" s="102" t="s">
        <v>161</v>
      </c>
      <c r="E31" s="103" t="s">
        <v>167</v>
      </c>
      <c r="F31" s="104" t="s">
        <v>163</v>
      </c>
      <c r="G31" s="105" t="s">
        <v>116</v>
      </c>
      <c r="H31" s="106">
        <v>0</v>
      </c>
      <c r="I31" s="95">
        <v>471010000</v>
      </c>
      <c r="J31" s="2" t="s">
        <v>57</v>
      </c>
      <c r="K31" s="2" t="s">
        <v>58</v>
      </c>
      <c r="L31" s="7" t="s">
        <v>164</v>
      </c>
      <c r="M31" s="106" t="s">
        <v>54</v>
      </c>
      <c r="N31" s="105" t="s">
        <v>55</v>
      </c>
      <c r="O31" s="106" t="s">
        <v>53</v>
      </c>
      <c r="P31" s="29">
        <v>796</v>
      </c>
      <c r="Q31" s="107" t="s">
        <v>61</v>
      </c>
      <c r="R31" s="108">
        <v>30</v>
      </c>
      <c r="S31" s="109">
        <v>2158</v>
      </c>
      <c r="T31" s="3">
        <f t="shared" si="7"/>
        <v>64740</v>
      </c>
      <c r="U31" s="3">
        <f t="shared" si="8"/>
        <v>72508.800000000003</v>
      </c>
      <c r="V31" s="102"/>
      <c r="W31" s="2">
        <v>2014</v>
      </c>
      <c r="X31" s="102"/>
    </row>
    <row r="32" spans="1:24" s="30" customFormat="1" ht="89.25" x14ac:dyDescent="0.2">
      <c r="A32" s="101" t="s">
        <v>176</v>
      </c>
      <c r="B32" s="1" t="s">
        <v>51</v>
      </c>
      <c r="C32" s="94" t="s">
        <v>169</v>
      </c>
      <c r="D32" s="102" t="s">
        <v>161</v>
      </c>
      <c r="E32" s="103" t="s">
        <v>170</v>
      </c>
      <c r="F32" s="104" t="s">
        <v>163</v>
      </c>
      <c r="G32" s="105" t="s">
        <v>116</v>
      </c>
      <c r="H32" s="106">
        <v>0</v>
      </c>
      <c r="I32" s="95">
        <v>471010000</v>
      </c>
      <c r="J32" s="2" t="s">
        <v>57</v>
      </c>
      <c r="K32" s="2" t="s">
        <v>58</v>
      </c>
      <c r="L32" s="7" t="s">
        <v>164</v>
      </c>
      <c r="M32" s="106" t="s">
        <v>54</v>
      </c>
      <c r="N32" s="105" t="s">
        <v>55</v>
      </c>
      <c r="O32" s="106" t="s">
        <v>53</v>
      </c>
      <c r="P32" s="29">
        <v>796</v>
      </c>
      <c r="Q32" s="107" t="s">
        <v>61</v>
      </c>
      <c r="R32" s="108">
        <v>3</v>
      </c>
      <c r="S32" s="109">
        <v>4640</v>
      </c>
      <c r="T32" s="3">
        <f t="shared" si="7"/>
        <v>13920</v>
      </c>
      <c r="U32" s="3">
        <f t="shared" si="8"/>
        <v>15590.400000000001</v>
      </c>
      <c r="V32" s="102"/>
      <c r="W32" s="2">
        <v>2014</v>
      </c>
      <c r="X32" s="102"/>
    </row>
    <row r="33" spans="1:24" s="30" customFormat="1" ht="89.25" x14ac:dyDescent="0.2">
      <c r="A33" s="101" t="s">
        <v>177</v>
      </c>
      <c r="B33" s="1" t="s">
        <v>51</v>
      </c>
      <c r="C33" s="94" t="s">
        <v>172</v>
      </c>
      <c r="D33" s="102" t="s">
        <v>161</v>
      </c>
      <c r="E33" s="103" t="s">
        <v>173</v>
      </c>
      <c r="F33" s="104" t="s">
        <v>163</v>
      </c>
      <c r="G33" s="105" t="s">
        <v>116</v>
      </c>
      <c r="H33" s="106">
        <v>0</v>
      </c>
      <c r="I33" s="95">
        <v>471010000</v>
      </c>
      <c r="J33" s="2" t="s">
        <v>57</v>
      </c>
      <c r="K33" s="2" t="s">
        <v>58</v>
      </c>
      <c r="L33" s="7" t="s">
        <v>164</v>
      </c>
      <c r="M33" s="106" t="s">
        <v>54</v>
      </c>
      <c r="N33" s="105" t="s">
        <v>55</v>
      </c>
      <c r="O33" s="106" t="s">
        <v>53</v>
      </c>
      <c r="P33" s="29">
        <v>796</v>
      </c>
      <c r="Q33" s="107" t="s">
        <v>61</v>
      </c>
      <c r="R33" s="108">
        <v>3</v>
      </c>
      <c r="S33" s="109">
        <v>5900</v>
      </c>
      <c r="T33" s="3">
        <f t="shared" si="7"/>
        <v>17700</v>
      </c>
      <c r="U33" s="3">
        <f t="shared" si="8"/>
        <v>19824.000000000004</v>
      </c>
      <c r="V33" s="102"/>
      <c r="W33" s="2">
        <v>2014</v>
      </c>
      <c r="X33" s="102"/>
    </row>
    <row r="34" spans="1:24" s="43" customFormat="1" ht="89.25" x14ac:dyDescent="0.2">
      <c r="A34" s="37" t="s">
        <v>211</v>
      </c>
      <c r="B34" s="56" t="s">
        <v>51</v>
      </c>
      <c r="C34" s="52" t="s">
        <v>204</v>
      </c>
      <c r="D34" s="52" t="s">
        <v>205</v>
      </c>
      <c r="E34" s="52" t="s">
        <v>206</v>
      </c>
      <c r="F34" s="52" t="s">
        <v>206</v>
      </c>
      <c r="G34" s="41" t="s">
        <v>116</v>
      </c>
      <c r="H34" s="41">
        <v>0</v>
      </c>
      <c r="I34" s="41">
        <v>471010000</v>
      </c>
      <c r="J34" s="42" t="s">
        <v>57</v>
      </c>
      <c r="K34" s="42" t="s">
        <v>152</v>
      </c>
      <c r="L34" s="47" t="s">
        <v>164</v>
      </c>
      <c r="M34" s="41" t="s">
        <v>54</v>
      </c>
      <c r="N34" s="41" t="s">
        <v>55</v>
      </c>
      <c r="O34" s="41" t="s">
        <v>53</v>
      </c>
      <c r="P34" s="39">
        <v>796</v>
      </c>
      <c r="Q34" s="48" t="s">
        <v>61</v>
      </c>
      <c r="R34" s="49">
        <v>2</v>
      </c>
      <c r="S34" s="54">
        <v>3500</v>
      </c>
      <c r="T34" s="45">
        <f t="shared" si="7"/>
        <v>7000</v>
      </c>
      <c r="U34" s="46">
        <f t="shared" ref="U34:U35" si="9">T34+(T34*12%)</f>
        <v>7840</v>
      </c>
      <c r="V34" s="39"/>
      <c r="W34" s="42">
        <v>2014</v>
      </c>
      <c r="X34" s="39"/>
    </row>
    <row r="35" spans="1:24" s="43" customFormat="1" ht="89.25" x14ac:dyDescent="0.2">
      <c r="A35" s="37" t="s">
        <v>212</v>
      </c>
      <c r="B35" s="56" t="s">
        <v>51</v>
      </c>
      <c r="C35" s="39" t="s">
        <v>208</v>
      </c>
      <c r="D35" s="38" t="s">
        <v>209</v>
      </c>
      <c r="E35" s="40" t="s">
        <v>210</v>
      </c>
      <c r="F35" s="40" t="s">
        <v>210</v>
      </c>
      <c r="G35" s="41" t="s">
        <v>116</v>
      </c>
      <c r="H35" s="41">
        <v>0</v>
      </c>
      <c r="I35" s="41">
        <v>471010000</v>
      </c>
      <c r="J35" s="42" t="s">
        <v>57</v>
      </c>
      <c r="K35" s="42" t="s">
        <v>152</v>
      </c>
      <c r="L35" s="47" t="s">
        <v>164</v>
      </c>
      <c r="M35" s="41" t="s">
        <v>54</v>
      </c>
      <c r="N35" s="41" t="s">
        <v>55</v>
      </c>
      <c r="O35" s="41" t="s">
        <v>53</v>
      </c>
      <c r="P35" s="39">
        <v>796</v>
      </c>
      <c r="Q35" s="48" t="s">
        <v>61</v>
      </c>
      <c r="R35" s="49">
        <v>300</v>
      </c>
      <c r="S35" s="54">
        <v>700</v>
      </c>
      <c r="T35" s="45">
        <f t="shared" si="7"/>
        <v>210000</v>
      </c>
      <c r="U35" s="46">
        <f t="shared" si="9"/>
        <v>235200</v>
      </c>
      <c r="V35" s="39"/>
      <c r="W35" s="42">
        <v>2014</v>
      </c>
      <c r="X35" s="39"/>
    </row>
    <row r="36" spans="1:24" s="51" customFormat="1" ht="114" customHeight="1" x14ac:dyDescent="0.25">
      <c r="A36" s="37" t="s">
        <v>232</v>
      </c>
      <c r="B36" s="38" t="s">
        <v>51</v>
      </c>
      <c r="C36" s="55" t="s">
        <v>50</v>
      </c>
      <c r="D36" s="55" t="s">
        <v>48</v>
      </c>
      <c r="E36" s="55" t="s">
        <v>49</v>
      </c>
      <c r="F36" s="65" t="s">
        <v>60</v>
      </c>
      <c r="G36" s="41" t="s">
        <v>59</v>
      </c>
      <c r="H36" s="41">
        <v>0</v>
      </c>
      <c r="I36" s="41">
        <v>471010000</v>
      </c>
      <c r="J36" s="42" t="s">
        <v>57</v>
      </c>
      <c r="K36" s="42" t="s">
        <v>58</v>
      </c>
      <c r="L36" s="42" t="s">
        <v>52</v>
      </c>
      <c r="M36" s="41" t="s">
        <v>54</v>
      </c>
      <c r="N36" s="41" t="s">
        <v>55</v>
      </c>
      <c r="O36" s="41" t="s">
        <v>53</v>
      </c>
      <c r="P36" s="44">
        <v>796</v>
      </c>
      <c r="Q36" s="40" t="s">
        <v>61</v>
      </c>
      <c r="R36" s="53">
        <v>2</v>
      </c>
      <c r="S36" s="46">
        <v>6006000</v>
      </c>
      <c r="T36" s="45">
        <f>R36*S36</f>
        <v>12012000</v>
      </c>
      <c r="U36" s="46">
        <f>T36*1.12</f>
        <v>13453440.000000002</v>
      </c>
      <c r="V36" s="39"/>
      <c r="W36" s="42">
        <v>2014</v>
      </c>
      <c r="X36" s="39"/>
    </row>
    <row r="37" spans="1:24" s="51" customFormat="1" ht="89.25" x14ac:dyDescent="0.25">
      <c r="A37" s="37" t="s">
        <v>233</v>
      </c>
      <c r="B37" s="38" t="s">
        <v>51</v>
      </c>
      <c r="C37" s="55" t="s">
        <v>62</v>
      </c>
      <c r="D37" s="55" t="s">
        <v>63</v>
      </c>
      <c r="E37" s="55" t="s">
        <v>64</v>
      </c>
      <c r="F37" s="65" t="s">
        <v>65</v>
      </c>
      <c r="G37" s="41" t="s">
        <v>56</v>
      </c>
      <c r="H37" s="41">
        <v>0</v>
      </c>
      <c r="I37" s="41">
        <v>471010000</v>
      </c>
      <c r="J37" s="42" t="s">
        <v>57</v>
      </c>
      <c r="K37" s="42" t="s">
        <v>58</v>
      </c>
      <c r="L37" s="42" t="s">
        <v>52</v>
      </c>
      <c r="M37" s="41" t="s">
        <v>54</v>
      </c>
      <c r="N37" s="41" t="s">
        <v>55</v>
      </c>
      <c r="O37" s="41" t="s">
        <v>53</v>
      </c>
      <c r="P37" s="44">
        <v>796</v>
      </c>
      <c r="Q37" s="40" t="s">
        <v>61</v>
      </c>
      <c r="R37" s="53">
        <v>1</v>
      </c>
      <c r="S37" s="46">
        <v>120678.38</v>
      </c>
      <c r="T37" s="45">
        <f t="shared" ref="T37:T47" si="10">R37*S37</f>
        <v>120678.38</v>
      </c>
      <c r="U37" s="46">
        <f t="shared" ref="U37:U47" si="11">T37*1.12</f>
        <v>135159.78560000003</v>
      </c>
      <c r="V37" s="39"/>
      <c r="W37" s="42">
        <v>2014</v>
      </c>
      <c r="X37" s="39"/>
    </row>
    <row r="38" spans="1:24" s="51" customFormat="1" ht="89.25" x14ac:dyDescent="0.25">
      <c r="A38" s="37" t="s">
        <v>234</v>
      </c>
      <c r="B38" s="38" t="s">
        <v>51</v>
      </c>
      <c r="C38" s="55" t="s">
        <v>62</v>
      </c>
      <c r="D38" s="55" t="s">
        <v>63</v>
      </c>
      <c r="E38" s="55" t="s">
        <v>64</v>
      </c>
      <c r="F38" s="65" t="s">
        <v>65</v>
      </c>
      <c r="G38" s="41" t="s">
        <v>56</v>
      </c>
      <c r="H38" s="41">
        <v>0</v>
      </c>
      <c r="I38" s="41">
        <v>471010000</v>
      </c>
      <c r="J38" s="42" t="s">
        <v>57</v>
      </c>
      <c r="K38" s="42" t="s">
        <v>58</v>
      </c>
      <c r="L38" s="42" t="s">
        <v>52</v>
      </c>
      <c r="M38" s="41" t="s">
        <v>54</v>
      </c>
      <c r="N38" s="41" t="s">
        <v>55</v>
      </c>
      <c r="O38" s="41" t="s">
        <v>53</v>
      </c>
      <c r="P38" s="44">
        <v>796</v>
      </c>
      <c r="Q38" s="40" t="s">
        <v>61</v>
      </c>
      <c r="R38" s="53">
        <v>1</v>
      </c>
      <c r="S38" s="46">
        <v>158981.38</v>
      </c>
      <c r="T38" s="45">
        <f t="shared" si="10"/>
        <v>158981.38</v>
      </c>
      <c r="U38" s="46">
        <f t="shared" si="11"/>
        <v>178059.14560000002</v>
      </c>
      <c r="V38" s="39"/>
      <c r="W38" s="42">
        <v>2014</v>
      </c>
      <c r="X38" s="39"/>
    </row>
    <row r="39" spans="1:24" s="51" customFormat="1" ht="89.25" x14ac:dyDescent="0.25">
      <c r="A39" s="37" t="s">
        <v>235</v>
      </c>
      <c r="B39" s="38" t="s">
        <v>51</v>
      </c>
      <c r="C39" s="55" t="s">
        <v>62</v>
      </c>
      <c r="D39" s="55" t="s">
        <v>63</v>
      </c>
      <c r="E39" s="55" t="s">
        <v>64</v>
      </c>
      <c r="F39" s="65" t="s">
        <v>65</v>
      </c>
      <c r="G39" s="41" t="s">
        <v>56</v>
      </c>
      <c r="H39" s="41">
        <v>0</v>
      </c>
      <c r="I39" s="41">
        <v>471010000</v>
      </c>
      <c r="J39" s="42" t="s">
        <v>57</v>
      </c>
      <c r="K39" s="42" t="s">
        <v>58</v>
      </c>
      <c r="L39" s="42" t="s">
        <v>52</v>
      </c>
      <c r="M39" s="41" t="s">
        <v>54</v>
      </c>
      <c r="N39" s="41" t="s">
        <v>55</v>
      </c>
      <c r="O39" s="41" t="s">
        <v>53</v>
      </c>
      <c r="P39" s="44">
        <v>796</v>
      </c>
      <c r="Q39" s="40" t="s">
        <v>61</v>
      </c>
      <c r="R39" s="53">
        <v>1</v>
      </c>
      <c r="S39" s="46">
        <v>164336.26999999999</v>
      </c>
      <c r="T39" s="45">
        <f t="shared" si="10"/>
        <v>164336.26999999999</v>
      </c>
      <c r="U39" s="46">
        <f t="shared" si="11"/>
        <v>184056.62239999999</v>
      </c>
      <c r="V39" s="39"/>
      <c r="W39" s="42">
        <v>2014</v>
      </c>
      <c r="X39" s="39"/>
    </row>
    <row r="40" spans="1:24" s="51" customFormat="1" ht="89.25" x14ac:dyDescent="0.25">
      <c r="A40" s="37" t="s">
        <v>236</v>
      </c>
      <c r="B40" s="38" t="s">
        <v>51</v>
      </c>
      <c r="C40" s="55" t="s">
        <v>62</v>
      </c>
      <c r="D40" s="55" t="s">
        <v>63</v>
      </c>
      <c r="E40" s="55" t="s">
        <v>64</v>
      </c>
      <c r="F40" s="65" t="s">
        <v>65</v>
      </c>
      <c r="G40" s="41" t="s">
        <v>56</v>
      </c>
      <c r="H40" s="41">
        <v>0</v>
      </c>
      <c r="I40" s="41">
        <v>471010000</v>
      </c>
      <c r="J40" s="42" t="s">
        <v>57</v>
      </c>
      <c r="K40" s="42" t="s">
        <v>58</v>
      </c>
      <c r="L40" s="42" t="s">
        <v>52</v>
      </c>
      <c r="M40" s="41" t="s">
        <v>54</v>
      </c>
      <c r="N40" s="41" t="s">
        <v>55</v>
      </c>
      <c r="O40" s="41" t="s">
        <v>53</v>
      </c>
      <c r="P40" s="44">
        <v>796</v>
      </c>
      <c r="Q40" s="40" t="s">
        <v>61</v>
      </c>
      <c r="R40" s="53">
        <v>1</v>
      </c>
      <c r="S40" s="46">
        <v>276937.75</v>
      </c>
      <c r="T40" s="45">
        <f t="shared" si="10"/>
        <v>276937.75</v>
      </c>
      <c r="U40" s="46">
        <f t="shared" si="11"/>
        <v>310170.28000000003</v>
      </c>
      <c r="V40" s="39"/>
      <c r="W40" s="42">
        <v>2014</v>
      </c>
      <c r="X40" s="39"/>
    </row>
    <row r="41" spans="1:24" s="51" customFormat="1" ht="89.25" x14ac:dyDescent="0.25">
      <c r="A41" s="37" t="s">
        <v>237</v>
      </c>
      <c r="B41" s="38" t="s">
        <v>51</v>
      </c>
      <c r="C41" s="55" t="s">
        <v>62</v>
      </c>
      <c r="D41" s="55" t="s">
        <v>63</v>
      </c>
      <c r="E41" s="55" t="s">
        <v>64</v>
      </c>
      <c r="F41" s="65" t="s">
        <v>65</v>
      </c>
      <c r="G41" s="41" t="s">
        <v>56</v>
      </c>
      <c r="H41" s="41">
        <v>0</v>
      </c>
      <c r="I41" s="41">
        <v>471010000</v>
      </c>
      <c r="J41" s="42" t="s">
        <v>57</v>
      </c>
      <c r="K41" s="42" t="s">
        <v>58</v>
      </c>
      <c r="L41" s="42" t="s">
        <v>52</v>
      </c>
      <c r="M41" s="41" t="s">
        <v>54</v>
      </c>
      <c r="N41" s="41" t="s">
        <v>55</v>
      </c>
      <c r="O41" s="41" t="s">
        <v>53</v>
      </c>
      <c r="P41" s="44">
        <v>796</v>
      </c>
      <c r="Q41" s="40" t="s">
        <v>61</v>
      </c>
      <c r="R41" s="53">
        <v>1</v>
      </c>
      <c r="S41" s="46">
        <v>204228.3</v>
      </c>
      <c r="T41" s="45">
        <f t="shared" si="10"/>
        <v>204228.3</v>
      </c>
      <c r="U41" s="46">
        <f t="shared" si="11"/>
        <v>228735.696</v>
      </c>
      <c r="V41" s="39"/>
      <c r="W41" s="42">
        <v>2014</v>
      </c>
      <c r="X41" s="39"/>
    </row>
    <row r="42" spans="1:24" s="51" customFormat="1" ht="89.25" x14ac:dyDescent="0.25">
      <c r="A42" s="37" t="s">
        <v>238</v>
      </c>
      <c r="B42" s="38" t="s">
        <v>51</v>
      </c>
      <c r="C42" s="55" t="s">
        <v>62</v>
      </c>
      <c r="D42" s="55" t="s">
        <v>63</v>
      </c>
      <c r="E42" s="55" t="s">
        <v>64</v>
      </c>
      <c r="F42" s="65" t="s">
        <v>65</v>
      </c>
      <c r="G42" s="41" t="s">
        <v>56</v>
      </c>
      <c r="H42" s="41">
        <v>0</v>
      </c>
      <c r="I42" s="41">
        <v>471010000</v>
      </c>
      <c r="J42" s="42" t="s">
        <v>57</v>
      </c>
      <c r="K42" s="42" t="s">
        <v>58</v>
      </c>
      <c r="L42" s="42" t="s">
        <v>52</v>
      </c>
      <c r="M42" s="41" t="s">
        <v>54</v>
      </c>
      <c r="N42" s="41" t="s">
        <v>55</v>
      </c>
      <c r="O42" s="41" t="s">
        <v>53</v>
      </c>
      <c r="P42" s="44">
        <v>796</v>
      </c>
      <c r="Q42" s="40" t="s">
        <v>61</v>
      </c>
      <c r="R42" s="53">
        <v>1</v>
      </c>
      <c r="S42" s="46">
        <v>146638.62</v>
      </c>
      <c r="T42" s="45">
        <f t="shared" si="10"/>
        <v>146638.62</v>
      </c>
      <c r="U42" s="46">
        <f t="shared" si="11"/>
        <v>164235.25440000001</v>
      </c>
      <c r="V42" s="39"/>
      <c r="W42" s="42">
        <v>2014</v>
      </c>
      <c r="X42" s="39"/>
    </row>
    <row r="43" spans="1:24" s="51" customFormat="1" ht="89.25" x14ac:dyDescent="0.25">
      <c r="A43" s="37" t="s">
        <v>239</v>
      </c>
      <c r="B43" s="38" t="s">
        <v>51</v>
      </c>
      <c r="C43" s="55" t="s">
        <v>62</v>
      </c>
      <c r="D43" s="55" t="s">
        <v>63</v>
      </c>
      <c r="E43" s="55" t="s">
        <v>64</v>
      </c>
      <c r="F43" s="65" t="s">
        <v>65</v>
      </c>
      <c r="G43" s="41" t="s">
        <v>56</v>
      </c>
      <c r="H43" s="41">
        <v>0</v>
      </c>
      <c r="I43" s="41">
        <v>471010000</v>
      </c>
      <c r="J43" s="42" t="s">
        <v>57</v>
      </c>
      <c r="K43" s="42" t="s">
        <v>58</v>
      </c>
      <c r="L43" s="42" t="s">
        <v>52</v>
      </c>
      <c r="M43" s="41" t="s">
        <v>54</v>
      </c>
      <c r="N43" s="41" t="s">
        <v>55</v>
      </c>
      <c r="O43" s="41" t="s">
        <v>53</v>
      </c>
      <c r="P43" s="44">
        <v>796</v>
      </c>
      <c r="Q43" s="40" t="s">
        <v>61</v>
      </c>
      <c r="R43" s="53">
        <v>1</v>
      </c>
      <c r="S43" s="46">
        <v>164993.51</v>
      </c>
      <c r="T43" s="45">
        <f t="shared" si="10"/>
        <v>164993.51</v>
      </c>
      <c r="U43" s="46">
        <f t="shared" si="11"/>
        <v>184792.73120000004</v>
      </c>
      <c r="V43" s="39"/>
      <c r="W43" s="42">
        <v>2014</v>
      </c>
      <c r="X43" s="39"/>
    </row>
    <row r="44" spans="1:24" s="51" customFormat="1" ht="89.25" x14ac:dyDescent="0.25">
      <c r="A44" s="37" t="s">
        <v>240</v>
      </c>
      <c r="B44" s="38" t="s">
        <v>51</v>
      </c>
      <c r="C44" s="55" t="s">
        <v>62</v>
      </c>
      <c r="D44" s="55" t="s">
        <v>63</v>
      </c>
      <c r="E44" s="55" t="s">
        <v>64</v>
      </c>
      <c r="F44" s="65" t="s">
        <v>65</v>
      </c>
      <c r="G44" s="41" t="s">
        <v>56</v>
      </c>
      <c r="H44" s="41">
        <v>0</v>
      </c>
      <c r="I44" s="41">
        <v>471010000</v>
      </c>
      <c r="J44" s="42" t="s">
        <v>57</v>
      </c>
      <c r="K44" s="42" t="s">
        <v>58</v>
      </c>
      <c r="L44" s="42" t="s">
        <v>52</v>
      </c>
      <c r="M44" s="41" t="s">
        <v>54</v>
      </c>
      <c r="N44" s="41" t="s">
        <v>55</v>
      </c>
      <c r="O44" s="41" t="s">
        <v>53</v>
      </c>
      <c r="P44" s="44">
        <v>796</v>
      </c>
      <c r="Q44" s="40" t="s">
        <v>61</v>
      </c>
      <c r="R44" s="53">
        <v>1</v>
      </c>
      <c r="S44" s="46">
        <v>136130.96</v>
      </c>
      <c r="T44" s="45">
        <f t="shared" si="10"/>
        <v>136130.96</v>
      </c>
      <c r="U44" s="46">
        <f t="shared" si="11"/>
        <v>152466.6752</v>
      </c>
      <c r="V44" s="39"/>
      <c r="W44" s="42">
        <v>2014</v>
      </c>
      <c r="X44" s="39"/>
    </row>
    <row r="45" spans="1:24" s="51" customFormat="1" ht="89.25" x14ac:dyDescent="0.25">
      <c r="A45" s="37" t="s">
        <v>241</v>
      </c>
      <c r="B45" s="38" t="s">
        <v>51</v>
      </c>
      <c r="C45" s="55" t="s">
        <v>62</v>
      </c>
      <c r="D45" s="55" t="s">
        <v>63</v>
      </c>
      <c r="E45" s="55" t="s">
        <v>64</v>
      </c>
      <c r="F45" s="65" t="s">
        <v>65</v>
      </c>
      <c r="G45" s="41" t="s">
        <v>56</v>
      </c>
      <c r="H45" s="41">
        <v>0</v>
      </c>
      <c r="I45" s="41">
        <v>471010000</v>
      </c>
      <c r="J45" s="42" t="s">
        <v>57</v>
      </c>
      <c r="K45" s="42" t="s">
        <v>58</v>
      </c>
      <c r="L45" s="42" t="s">
        <v>52</v>
      </c>
      <c r="M45" s="41" t="s">
        <v>54</v>
      </c>
      <c r="N45" s="41" t="s">
        <v>55</v>
      </c>
      <c r="O45" s="41" t="s">
        <v>53</v>
      </c>
      <c r="P45" s="44">
        <v>796</v>
      </c>
      <c r="Q45" s="40" t="s">
        <v>61</v>
      </c>
      <c r="R45" s="53">
        <v>1</v>
      </c>
      <c r="S45" s="46">
        <v>328508.3</v>
      </c>
      <c r="T45" s="45">
        <f t="shared" si="10"/>
        <v>328508.3</v>
      </c>
      <c r="U45" s="46">
        <f t="shared" si="11"/>
        <v>367929.29600000003</v>
      </c>
      <c r="V45" s="39"/>
      <c r="W45" s="42">
        <v>2014</v>
      </c>
      <c r="X45" s="39"/>
    </row>
    <row r="46" spans="1:24" s="51" customFormat="1" ht="89.25" x14ac:dyDescent="0.25">
      <c r="A46" s="37" t="s">
        <v>242</v>
      </c>
      <c r="B46" s="38" t="s">
        <v>51</v>
      </c>
      <c r="C46" s="55" t="s">
        <v>62</v>
      </c>
      <c r="D46" s="55" t="s">
        <v>63</v>
      </c>
      <c r="E46" s="55" t="s">
        <v>64</v>
      </c>
      <c r="F46" s="65" t="s">
        <v>65</v>
      </c>
      <c r="G46" s="41" t="s">
        <v>56</v>
      </c>
      <c r="H46" s="41">
        <v>0</v>
      </c>
      <c r="I46" s="41">
        <v>471010000</v>
      </c>
      <c r="J46" s="42" t="s">
        <v>57</v>
      </c>
      <c r="K46" s="42" t="s">
        <v>58</v>
      </c>
      <c r="L46" s="42" t="s">
        <v>52</v>
      </c>
      <c r="M46" s="41" t="s">
        <v>54</v>
      </c>
      <c r="N46" s="41" t="s">
        <v>55</v>
      </c>
      <c r="O46" s="41" t="s">
        <v>53</v>
      </c>
      <c r="P46" s="44">
        <v>796</v>
      </c>
      <c r="Q46" s="40" t="s">
        <v>61</v>
      </c>
      <c r="R46" s="53">
        <v>1</v>
      </c>
      <c r="S46" s="46">
        <v>141132.26999999999</v>
      </c>
      <c r="T46" s="45">
        <f t="shared" si="10"/>
        <v>141132.26999999999</v>
      </c>
      <c r="U46" s="46">
        <f t="shared" si="11"/>
        <v>158068.14240000001</v>
      </c>
      <c r="V46" s="39"/>
      <c r="W46" s="42">
        <v>2014</v>
      </c>
      <c r="X46" s="39"/>
    </row>
    <row r="47" spans="1:24" s="51" customFormat="1" ht="89.25" x14ac:dyDescent="0.25">
      <c r="A47" s="37" t="s">
        <v>243</v>
      </c>
      <c r="B47" s="38" t="s">
        <v>51</v>
      </c>
      <c r="C47" s="55" t="s">
        <v>68</v>
      </c>
      <c r="D47" s="55" t="s">
        <v>63</v>
      </c>
      <c r="E47" s="55" t="s">
        <v>67</v>
      </c>
      <c r="F47" s="65" t="s">
        <v>66</v>
      </c>
      <c r="G47" s="41" t="s">
        <v>56</v>
      </c>
      <c r="H47" s="41">
        <v>0</v>
      </c>
      <c r="I47" s="41">
        <v>471010000</v>
      </c>
      <c r="J47" s="42" t="s">
        <v>57</v>
      </c>
      <c r="K47" s="42" t="s">
        <v>58</v>
      </c>
      <c r="L47" s="42" t="s">
        <v>52</v>
      </c>
      <c r="M47" s="41" t="s">
        <v>54</v>
      </c>
      <c r="N47" s="41" t="s">
        <v>55</v>
      </c>
      <c r="O47" s="41" t="s">
        <v>53</v>
      </c>
      <c r="P47" s="44">
        <v>796</v>
      </c>
      <c r="Q47" s="40" t="s">
        <v>61</v>
      </c>
      <c r="R47" s="53">
        <v>1</v>
      </c>
      <c r="S47" s="66">
        <v>77634.240000000005</v>
      </c>
      <c r="T47" s="45">
        <f t="shared" si="10"/>
        <v>77634.240000000005</v>
      </c>
      <c r="U47" s="46">
        <f t="shared" si="11"/>
        <v>86950.348800000007</v>
      </c>
      <c r="V47" s="39"/>
      <c r="W47" s="42">
        <v>2014</v>
      </c>
      <c r="X47" s="39"/>
    </row>
    <row r="48" spans="1:24" s="51" customFormat="1" ht="89.25" x14ac:dyDescent="0.25">
      <c r="A48" s="37" t="s">
        <v>244</v>
      </c>
      <c r="B48" s="38" t="s">
        <v>51</v>
      </c>
      <c r="C48" s="55" t="s">
        <v>109</v>
      </c>
      <c r="D48" s="55" t="s">
        <v>110</v>
      </c>
      <c r="E48" s="55" t="s">
        <v>111</v>
      </c>
      <c r="F48" s="65" t="s">
        <v>112</v>
      </c>
      <c r="G48" s="41" t="s">
        <v>116</v>
      </c>
      <c r="H48" s="41">
        <v>0</v>
      </c>
      <c r="I48" s="41">
        <v>471010000</v>
      </c>
      <c r="J48" s="42" t="s">
        <v>57</v>
      </c>
      <c r="K48" s="42" t="s">
        <v>58</v>
      </c>
      <c r="L48" s="42" t="s">
        <v>52</v>
      </c>
      <c r="M48" s="41" t="s">
        <v>54</v>
      </c>
      <c r="N48" s="41" t="s">
        <v>55</v>
      </c>
      <c r="O48" s="41" t="s">
        <v>53</v>
      </c>
      <c r="P48" s="44">
        <v>796</v>
      </c>
      <c r="Q48" s="40" t="s">
        <v>61</v>
      </c>
      <c r="R48" s="53">
        <v>15</v>
      </c>
      <c r="S48" s="66">
        <v>8583.0400000000009</v>
      </c>
      <c r="T48" s="45">
        <f t="shared" ref="T48:T56" si="12">R48*S48</f>
        <v>128745.60000000001</v>
      </c>
      <c r="U48" s="46">
        <f t="shared" ref="U48:U56" si="13">T48*1.12</f>
        <v>144195.07200000001</v>
      </c>
      <c r="V48" s="39"/>
      <c r="W48" s="42">
        <v>2014</v>
      </c>
      <c r="X48" s="39"/>
    </row>
    <row r="49" spans="1:24" s="51" customFormat="1" ht="89.25" x14ac:dyDescent="0.25">
      <c r="A49" s="37" t="s">
        <v>245</v>
      </c>
      <c r="B49" s="38" t="s">
        <v>51</v>
      </c>
      <c r="C49" s="55" t="s">
        <v>113</v>
      </c>
      <c r="D49" s="55" t="s">
        <v>114</v>
      </c>
      <c r="E49" s="55" t="s">
        <v>115</v>
      </c>
      <c r="F49" s="65" t="s">
        <v>105</v>
      </c>
      <c r="G49" s="41" t="s">
        <v>116</v>
      </c>
      <c r="H49" s="41">
        <v>0</v>
      </c>
      <c r="I49" s="41">
        <v>471010000</v>
      </c>
      <c r="J49" s="42" t="s">
        <v>57</v>
      </c>
      <c r="K49" s="42" t="s">
        <v>58</v>
      </c>
      <c r="L49" s="42" t="s">
        <v>52</v>
      </c>
      <c r="M49" s="41" t="s">
        <v>54</v>
      </c>
      <c r="N49" s="41" t="s">
        <v>55</v>
      </c>
      <c r="O49" s="41" t="s">
        <v>53</v>
      </c>
      <c r="P49" s="44">
        <v>796</v>
      </c>
      <c r="Q49" s="40" t="s">
        <v>61</v>
      </c>
      <c r="R49" s="53">
        <v>10</v>
      </c>
      <c r="S49" s="66">
        <v>4651.79</v>
      </c>
      <c r="T49" s="45">
        <f t="shared" si="12"/>
        <v>46517.9</v>
      </c>
      <c r="U49" s="46">
        <f t="shared" si="13"/>
        <v>52100.04800000001</v>
      </c>
      <c r="V49" s="39"/>
      <c r="W49" s="42">
        <v>2014</v>
      </c>
      <c r="X49" s="39"/>
    </row>
    <row r="50" spans="1:24" s="51" customFormat="1" ht="89.25" x14ac:dyDescent="0.25">
      <c r="A50" s="37" t="s">
        <v>246</v>
      </c>
      <c r="B50" s="38" t="s">
        <v>51</v>
      </c>
      <c r="C50" s="28" t="s">
        <v>109</v>
      </c>
      <c r="D50" s="28" t="s">
        <v>110</v>
      </c>
      <c r="E50" s="28" t="s">
        <v>111</v>
      </c>
      <c r="F50" s="65" t="s">
        <v>104</v>
      </c>
      <c r="G50" s="41" t="s">
        <v>116</v>
      </c>
      <c r="H50" s="41">
        <v>0</v>
      </c>
      <c r="I50" s="41">
        <v>471010000</v>
      </c>
      <c r="J50" s="42" t="s">
        <v>57</v>
      </c>
      <c r="K50" s="42" t="s">
        <v>58</v>
      </c>
      <c r="L50" s="42" t="s">
        <v>52</v>
      </c>
      <c r="M50" s="41" t="s">
        <v>54</v>
      </c>
      <c r="N50" s="41" t="s">
        <v>55</v>
      </c>
      <c r="O50" s="41" t="s">
        <v>53</v>
      </c>
      <c r="P50" s="44">
        <v>796</v>
      </c>
      <c r="Q50" s="40" t="s">
        <v>61</v>
      </c>
      <c r="R50" s="53">
        <v>10</v>
      </c>
      <c r="S50" s="66">
        <v>7535.72</v>
      </c>
      <c r="T50" s="45">
        <f t="shared" si="12"/>
        <v>75357.2</v>
      </c>
      <c r="U50" s="46">
        <f t="shared" si="13"/>
        <v>84400.063999999998</v>
      </c>
      <c r="V50" s="39"/>
      <c r="W50" s="42">
        <v>2014</v>
      </c>
      <c r="X50" s="39"/>
    </row>
    <row r="51" spans="1:24" s="51" customFormat="1" ht="89.25" x14ac:dyDescent="0.25">
      <c r="A51" s="37" t="s">
        <v>247</v>
      </c>
      <c r="B51" s="38" t="s">
        <v>51</v>
      </c>
      <c r="C51" s="55" t="s">
        <v>123</v>
      </c>
      <c r="D51" s="55" t="s">
        <v>121</v>
      </c>
      <c r="E51" s="55" t="s">
        <v>122</v>
      </c>
      <c r="F51" s="65" t="s">
        <v>120</v>
      </c>
      <c r="G51" s="41" t="s">
        <v>116</v>
      </c>
      <c r="H51" s="41">
        <v>0</v>
      </c>
      <c r="I51" s="41">
        <v>471010000</v>
      </c>
      <c r="J51" s="42" t="s">
        <v>57</v>
      </c>
      <c r="K51" s="42" t="s">
        <v>58</v>
      </c>
      <c r="L51" s="42" t="s">
        <v>52</v>
      </c>
      <c r="M51" s="41" t="s">
        <v>54</v>
      </c>
      <c r="N51" s="41" t="s">
        <v>55</v>
      </c>
      <c r="O51" s="41" t="s">
        <v>53</v>
      </c>
      <c r="P51" s="44">
        <v>796</v>
      </c>
      <c r="Q51" s="40" t="s">
        <v>61</v>
      </c>
      <c r="R51" s="53">
        <v>45</v>
      </c>
      <c r="S51" s="66">
        <v>1053.57</v>
      </c>
      <c r="T51" s="45">
        <f t="shared" si="12"/>
        <v>47410.649999999994</v>
      </c>
      <c r="U51" s="46">
        <f t="shared" si="13"/>
        <v>53099.928</v>
      </c>
      <c r="V51" s="39"/>
      <c r="W51" s="42">
        <v>2014</v>
      </c>
      <c r="X51" s="39"/>
    </row>
    <row r="52" spans="1:24" s="51" customFormat="1" ht="89.25" x14ac:dyDescent="0.25">
      <c r="A52" s="37" t="s">
        <v>248</v>
      </c>
      <c r="B52" s="38" t="s">
        <v>51</v>
      </c>
      <c r="C52" s="55" t="s">
        <v>119</v>
      </c>
      <c r="D52" s="55" t="s">
        <v>117</v>
      </c>
      <c r="E52" s="55" t="s">
        <v>118</v>
      </c>
      <c r="F52" s="65" t="s">
        <v>106</v>
      </c>
      <c r="G52" s="41" t="s">
        <v>116</v>
      </c>
      <c r="H52" s="41">
        <v>0</v>
      </c>
      <c r="I52" s="41">
        <v>471010000</v>
      </c>
      <c r="J52" s="42" t="s">
        <v>57</v>
      </c>
      <c r="K52" s="42" t="s">
        <v>58</v>
      </c>
      <c r="L52" s="42" t="s">
        <v>52</v>
      </c>
      <c r="M52" s="41" t="s">
        <v>54</v>
      </c>
      <c r="N52" s="41" t="s">
        <v>55</v>
      </c>
      <c r="O52" s="41" t="s">
        <v>53</v>
      </c>
      <c r="P52" s="76" t="s">
        <v>155</v>
      </c>
      <c r="Q52" s="40" t="s">
        <v>154</v>
      </c>
      <c r="R52" s="53">
        <v>2</v>
      </c>
      <c r="S52" s="66">
        <v>35267.86</v>
      </c>
      <c r="T52" s="45">
        <f t="shared" si="12"/>
        <v>70535.72</v>
      </c>
      <c r="U52" s="46">
        <f t="shared" si="13"/>
        <v>79000.006400000013</v>
      </c>
      <c r="V52" s="39"/>
      <c r="W52" s="42">
        <v>2014</v>
      </c>
      <c r="X52" s="39"/>
    </row>
    <row r="53" spans="1:24" s="51" customFormat="1" ht="89.25" x14ac:dyDescent="0.25">
      <c r="A53" s="37" t="s">
        <v>249</v>
      </c>
      <c r="B53" s="38" t="s">
        <v>51</v>
      </c>
      <c r="C53" s="55" t="s">
        <v>125</v>
      </c>
      <c r="D53" s="55" t="s">
        <v>107</v>
      </c>
      <c r="E53" s="55" t="s">
        <v>124</v>
      </c>
      <c r="F53" s="65" t="s">
        <v>126</v>
      </c>
      <c r="G53" s="41" t="s">
        <v>116</v>
      </c>
      <c r="H53" s="41">
        <v>0</v>
      </c>
      <c r="I53" s="41">
        <v>471010000</v>
      </c>
      <c r="J53" s="42" t="s">
        <v>57</v>
      </c>
      <c r="K53" s="42" t="s">
        <v>58</v>
      </c>
      <c r="L53" s="42" t="s">
        <v>52</v>
      </c>
      <c r="M53" s="41" t="s">
        <v>54</v>
      </c>
      <c r="N53" s="41" t="s">
        <v>55</v>
      </c>
      <c r="O53" s="41" t="s">
        <v>53</v>
      </c>
      <c r="P53" s="44">
        <v>796</v>
      </c>
      <c r="Q53" s="40" t="s">
        <v>61</v>
      </c>
      <c r="R53" s="53">
        <v>100</v>
      </c>
      <c r="S53" s="66">
        <v>2102.6799999999998</v>
      </c>
      <c r="T53" s="45">
        <f t="shared" si="12"/>
        <v>210267.99999999997</v>
      </c>
      <c r="U53" s="46">
        <f t="shared" si="13"/>
        <v>235500.16</v>
      </c>
      <c r="V53" s="39"/>
      <c r="W53" s="42">
        <v>2014</v>
      </c>
      <c r="X53" s="39"/>
    </row>
    <row r="54" spans="1:24" s="51" customFormat="1" ht="89.25" x14ac:dyDescent="0.25">
      <c r="A54" s="37" t="s">
        <v>250</v>
      </c>
      <c r="B54" s="38" t="s">
        <v>51</v>
      </c>
      <c r="C54" s="55" t="s">
        <v>131</v>
      </c>
      <c r="D54" s="55" t="s">
        <v>127</v>
      </c>
      <c r="E54" s="55" t="s">
        <v>130</v>
      </c>
      <c r="F54" s="65" t="s">
        <v>108</v>
      </c>
      <c r="G54" s="41" t="s">
        <v>116</v>
      </c>
      <c r="H54" s="41">
        <v>0</v>
      </c>
      <c r="I54" s="41">
        <v>471010000</v>
      </c>
      <c r="J54" s="42" t="s">
        <v>57</v>
      </c>
      <c r="K54" s="42" t="s">
        <v>58</v>
      </c>
      <c r="L54" s="42" t="s">
        <v>52</v>
      </c>
      <c r="M54" s="41" t="s">
        <v>54</v>
      </c>
      <c r="N54" s="41" t="s">
        <v>55</v>
      </c>
      <c r="O54" s="41" t="s">
        <v>53</v>
      </c>
      <c r="P54" s="44">
        <v>796</v>
      </c>
      <c r="Q54" s="40" t="s">
        <v>61</v>
      </c>
      <c r="R54" s="53">
        <v>5</v>
      </c>
      <c r="S54" s="66">
        <v>17922.62</v>
      </c>
      <c r="T54" s="45">
        <f t="shared" si="12"/>
        <v>89613.099999999991</v>
      </c>
      <c r="U54" s="46">
        <f t="shared" si="13"/>
        <v>100366.67200000001</v>
      </c>
      <c r="V54" s="39"/>
      <c r="W54" s="42">
        <v>2014</v>
      </c>
      <c r="X54" s="39"/>
    </row>
    <row r="55" spans="1:24" s="51" customFormat="1" ht="89.25" x14ac:dyDescent="0.25">
      <c r="A55" s="37" t="s">
        <v>251</v>
      </c>
      <c r="B55" s="38" t="s">
        <v>51</v>
      </c>
      <c r="C55" s="55" t="s">
        <v>129</v>
      </c>
      <c r="D55" s="55" t="s">
        <v>127</v>
      </c>
      <c r="E55" s="55" t="s">
        <v>128</v>
      </c>
      <c r="F55" s="65" t="s">
        <v>132</v>
      </c>
      <c r="G55" s="41" t="s">
        <v>116</v>
      </c>
      <c r="H55" s="41">
        <v>0</v>
      </c>
      <c r="I55" s="41">
        <v>471010000</v>
      </c>
      <c r="J55" s="42" t="s">
        <v>57</v>
      </c>
      <c r="K55" s="42" t="s">
        <v>58</v>
      </c>
      <c r="L55" s="42" t="s">
        <v>52</v>
      </c>
      <c r="M55" s="41" t="s">
        <v>54</v>
      </c>
      <c r="N55" s="41" t="s">
        <v>55</v>
      </c>
      <c r="O55" s="41" t="s">
        <v>53</v>
      </c>
      <c r="P55" s="44">
        <v>796</v>
      </c>
      <c r="Q55" s="40" t="s">
        <v>61</v>
      </c>
      <c r="R55" s="53">
        <v>15</v>
      </c>
      <c r="S55" s="66">
        <v>10537.8</v>
      </c>
      <c r="T55" s="45">
        <f t="shared" si="12"/>
        <v>158067</v>
      </c>
      <c r="U55" s="46">
        <f t="shared" si="13"/>
        <v>177035.04</v>
      </c>
      <c r="V55" s="39"/>
      <c r="W55" s="42">
        <v>2014</v>
      </c>
      <c r="X55" s="39"/>
    </row>
    <row r="56" spans="1:24" s="51" customFormat="1" ht="89.25" x14ac:dyDescent="0.25">
      <c r="A56" s="37" t="s">
        <v>252</v>
      </c>
      <c r="B56" s="38" t="s">
        <v>51</v>
      </c>
      <c r="C56" s="55" t="s">
        <v>135</v>
      </c>
      <c r="D56" s="55" t="s">
        <v>133</v>
      </c>
      <c r="E56" s="55" t="s">
        <v>134</v>
      </c>
      <c r="F56" s="65" t="s">
        <v>137</v>
      </c>
      <c r="G56" s="41" t="s">
        <v>116</v>
      </c>
      <c r="H56" s="41">
        <v>0</v>
      </c>
      <c r="I56" s="41">
        <v>471010000</v>
      </c>
      <c r="J56" s="42" t="s">
        <v>57</v>
      </c>
      <c r="K56" s="42" t="s">
        <v>58</v>
      </c>
      <c r="L56" s="42" t="s">
        <v>52</v>
      </c>
      <c r="M56" s="41" t="s">
        <v>54</v>
      </c>
      <c r="N56" s="41" t="s">
        <v>55</v>
      </c>
      <c r="O56" s="41" t="s">
        <v>53</v>
      </c>
      <c r="P56" s="44">
        <v>796</v>
      </c>
      <c r="Q56" s="40" t="s">
        <v>61</v>
      </c>
      <c r="R56" s="53">
        <v>50</v>
      </c>
      <c r="S56" s="66">
        <v>3125</v>
      </c>
      <c r="T56" s="45">
        <f t="shared" si="12"/>
        <v>156250</v>
      </c>
      <c r="U56" s="46">
        <f t="shared" si="13"/>
        <v>175000.00000000003</v>
      </c>
      <c r="V56" s="39"/>
      <c r="W56" s="42">
        <v>2014</v>
      </c>
      <c r="X56" s="39"/>
    </row>
    <row r="57" spans="1:24" s="51" customFormat="1" ht="89.25" x14ac:dyDescent="0.25">
      <c r="A57" s="37" t="s">
        <v>253</v>
      </c>
      <c r="B57" s="38" t="s">
        <v>51</v>
      </c>
      <c r="C57" s="55" t="s">
        <v>135</v>
      </c>
      <c r="D57" s="55" t="s">
        <v>133</v>
      </c>
      <c r="E57" s="55" t="s">
        <v>134</v>
      </c>
      <c r="F57" s="65" t="s">
        <v>136</v>
      </c>
      <c r="G57" s="41" t="s">
        <v>116</v>
      </c>
      <c r="H57" s="41">
        <v>0</v>
      </c>
      <c r="I57" s="41">
        <v>471010000</v>
      </c>
      <c r="J57" s="42" t="s">
        <v>57</v>
      </c>
      <c r="K57" s="42" t="s">
        <v>58</v>
      </c>
      <c r="L57" s="42" t="s">
        <v>52</v>
      </c>
      <c r="M57" s="41" t="s">
        <v>54</v>
      </c>
      <c r="N57" s="41" t="s">
        <v>55</v>
      </c>
      <c r="O57" s="41" t="s">
        <v>53</v>
      </c>
      <c r="P57" s="44">
        <v>796</v>
      </c>
      <c r="Q57" s="40" t="s">
        <v>61</v>
      </c>
      <c r="R57" s="53">
        <v>36</v>
      </c>
      <c r="S57" s="66">
        <v>2226.19</v>
      </c>
      <c r="T57" s="45">
        <f t="shared" ref="T57:T60" si="14">R57*S57</f>
        <v>80142.84</v>
      </c>
      <c r="U57" s="46">
        <f t="shared" ref="U57:U60" si="15">T57*1.12</f>
        <v>89759.980800000005</v>
      </c>
      <c r="V57" s="39"/>
      <c r="W57" s="42">
        <v>2014</v>
      </c>
      <c r="X57" s="39"/>
    </row>
    <row r="58" spans="1:24" s="51" customFormat="1" ht="89.25" x14ac:dyDescent="0.25">
      <c r="A58" s="37" t="s">
        <v>254</v>
      </c>
      <c r="B58" s="38" t="s">
        <v>51</v>
      </c>
      <c r="C58" s="55" t="s">
        <v>135</v>
      </c>
      <c r="D58" s="55" t="s">
        <v>133</v>
      </c>
      <c r="E58" s="55" t="s">
        <v>134</v>
      </c>
      <c r="F58" s="65" t="s">
        <v>138</v>
      </c>
      <c r="G58" s="41" t="s">
        <v>116</v>
      </c>
      <c r="H58" s="41">
        <v>0</v>
      </c>
      <c r="I58" s="41">
        <v>471010000</v>
      </c>
      <c r="J58" s="42" t="s">
        <v>57</v>
      </c>
      <c r="K58" s="42" t="s">
        <v>58</v>
      </c>
      <c r="L58" s="42" t="s">
        <v>52</v>
      </c>
      <c r="M58" s="41" t="s">
        <v>54</v>
      </c>
      <c r="N58" s="41" t="s">
        <v>55</v>
      </c>
      <c r="O58" s="41" t="s">
        <v>53</v>
      </c>
      <c r="P58" s="44">
        <v>796</v>
      </c>
      <c r="Q58" s="40" t="s">
        <v>61</v>
      </c>
      <c r="R58" s="53">
        <v>20</v>
      </c>
      <c r="S58" s="66">
        <v>1126.19</v>
      </c>
      <c r="T58" s="45">
        <f t="shared" si="14"/>
        <v>22523.800000000003</v>
      </c>
      <c r="U58" s="46">
        <f t="shared" si="15"/>
        <v>25226.656000000006</v>
      </c>
      <c r="V58" s="39"/>
      <c r="W58" s="42">
        <v>2014</v>
      </c>
      <c r="X58" s="39"/>
    </row>
    <row r="59" spans="1:24" s="51" customFormat="1" ht="89.25" x14ac:dyDescent="0.25">
      <c r="A59" s="37" t="s">
        <v>255</v>
      </c>
      <c r="B59" s="38" t="s">
        <v>51</v>
      </c>
      <c r="C59" s="55" t="s">
        <v>135</v>
      </c>
      <c r="D59" s="55" t="s">
        <v>133</v>
      </c>
      <c r="E59" s="55" t="s">
        <v>134</v>
      </c>
      <c r="F59" s="65" t="s">
        <v>139</v>
      </c>
      <c r="G59" s="41" t="s">
        <v>116</v>
      </c>
      <c r="H59" s="41">
        <v>0</v>
      </c>
      <c r="I59" s="41">
        <v>471010000</v>
      </c>
      <c r="J59" s="42" t="s">
        <v>57</v>
      </c>
      <c r="K59" s="42" t="s">
        <v>58</v>
      </c>
      <c r="L59" s="42" t="s">
        <v>52</v>
      </c>
      <c r="M59" s="41" t="s">
        <v>54</v>
      </c>
      <c r="N59" s="41" t="s">
        <v>55</v>
      </c>
      <c r="O59" s="41" t="s">
        <v>53</v>
      </c>
      <c r="P59" s="44">
        <v>796</v>
      </c>
      <c r="Q59" s="40" t="s">
        <v>61</v>
      </c>
      <c r="R59" s="53">
        <v>36</v>
      </c>
      <c r="S59" s="66">
        <v>1282.74</v>
      </c>
      <c r="T59" s="45">
        <f t="shared" si="14"/>
        <v>46178.64</v>
      </c>
      <c r="U59" s="46">
        <f t="shared" si="15"/>
        <v>51720.076800000003</v>
      </c>
      <c r="V59" s="39"/>
      <c r="W59" s="42">
        <v>2014</v>
      </c>
      <c r="X59" s="39"/>
    </row>
    <row r="60" spans="1:24" s="51" customFormat="1" ht="89.25" x14ac:dyDescent="0.25">
      <c r="A60" s="37" t="s">
        <v>256</v>
      </c>
      <c r="B60" s="38" t="s">
        <v>51</v>
      </c>
      <c r="C60" s="55" t="s">
        <v>141</v>
      </c>
      <c r="D60" s="55" t="s">
        <v>140</v>
      </c>
      <c r="E60" s="55" t="s">
        <v>118</v>
      </c>
      <c r="F60" s="65" t="s">
        <v>142</v>
      </c>
      <c r="G60" s="41" t="s">
        <v>116</v>
      </c>
      <c r="H60" s="41">
        <v>0</v>
      </c>
      <c r="I60" s="41">
        <v>471010000</v>
      </c>
      <c r="J60" s="42" t="s">
        <v>57</v>
      </c>
      <c r="K60" s="42" t="s">
        <v>58</v>
      </c>
      <c r="L60" s="42" t="s">
        <v>52</v>
      </c>
      <c r="M60" s="41" t="s">
        <v>54</v>
      </c>
      <c r="N60" s="41" t="s">
        <v>55</v>
      </c>
      <c r="O60" s="41" t="s">
        <v>53</v>
      </c>
      <c r="P60" s="44">
        <v>796</v>
      </c>
      <c r="Q60" s="40" t="s">
        <v>61</v>
      </c>
      <c r="R60" s="53">
        <v>6</v>
      </c>
      <c r="S60" s="66">
        <v>12857.15</v>
      </c>
      <c r="T60" s="45">
        <f t="shared" si="14"/>
        <v>77142.899999999994</v>
      </c>
      <c r="U60" s="46">
        <f t="shared" si="15"/>
        <v>86400.047999999995</v>
      </c>
      <c r="V60" s="39"/>
      <c r="W60" s="42">
        <v>2014</v>
      </c>
      <c r="X60" s="39"/>
    </row>
    <row r="61" spans="1:24" s="51" customFormat="1" ht="89.25" x14ac:dyDescent="0.25">
      <c r="A61" s="37" t="s">
        <v>257</v>
      </c>
      <c r="B61" s="38" t="s">
        <v>51</v>
      </c>
      <c r="C61" s="55" t="s">
        <v>145</v>
      </c>
      <c r="D61" s="55" t="s">
        <v>143</v>
      </c>
      <c r="E61" s="55" t="s">
        <v>144</v>
      </c>
      <c r="F61" s="65" t="s">
        <v>153</v>
      </c>
      <c r="G61" s="41" t="s">
        <v>116</v>
      </c>
      <c r="H61" s="41">
        <v>0</v>
      </c>
      <c r="I61" s="41">
        <v>471010000</v>
      </c>
      <c r="J61" s="42" t="s">
        <v>57</v>
      </c>
      <c r="K61" s="42" t="s">
        <v>58</v>
      </c>
      <c r="L61" s="42" t="s">
        <v>52</v>
      </c>
      <c r="M61" s="41" t="s">
        <v>54</v>
      </c>
      <c r="N61" s="41" t="s">
        <v>55</v>
      </c>
      <c r="O61" s="41" t="s">
        <v>53</v>
      </c>
      <c r="P61" s="44">
        <v>796</v>
      </c>
      <c r="Q61" s="40" t="s">
        <v>61</v>
      </c>
      <c r="R61" s="53">
        <v>2</v>
      </c>
      <c r="S61" s="66">
        <v>43366.07</v>
      </c>
      <c r="T61" s="45">
        <f t="shared" ref="T61" si="16">R61*S61</f>
        <v>86732.14</v>
      </c>
      <c r="U61" s="46">
        <f t="shared" ref="U61" si="17">T61*1.12</f>
        <v>97139.996800000008</v>
      </c>
      <c r="V61" s="39"/>
      <c r="W61" s="42">
        <v>2014</v>
      </c>
      <c r="X61" s="39"/>
    </row>
    <row r="62" spans="1:24" s="10" customFormat="1" x14ac:dyDescent="0.25">
      <c r="A62" s="31" t="s">
        <v>31</v>
      </c>
      <c r="B62" s="5"/>
      <c r="C62" s="6"/>
      <c r="D62" s="1"/>
      <c r="E62" s="6"/>
      <c r="F62" s="1"/>
      <c r="G62" s="2"/>
      <c r="H62" s="2"/>
      <c r="I62" s="2"/>
      <c r="J62" s="2"/>
      <c r="K62" s="7"/>
      <c r="L62" s="2"/>
      <c r="M62" s="2"/>
      <c r="N62" s="2"/>
      <c r="O62" s="2"/>
      <c r="P62" s="8"/>
      <c r="Q62" s="6"/>
      <c r="R62" s="8"/>
      <c r="S62" s="9"/>
      <c r="T62" s="32">
        <f>SUM(T28:T61)</f>
        <v>18492143.319999997</v>
      </c>
      <c r="U62" s="32">
        <f>SUM(U28:U61)</f>
        <v>20711200.518399999</v>
      </c>
      <c r="V62" s="6"/>
      <c r="W62" s="2"/>
      <c r="X62" s="6"/>
    </row>
    <row r="63" spans="1:24" s="10" customFormat="1" x14ac:dyDescent="0.25">
      <c r="A63" s="4" t="s">
        <v>27</v>
      </c>
      <c r="B63" s="5"/>
      <c r="C63" s="6"/>
      <c r="D63" s="1"/>
      <c r="E63" s="6"/>
      <c r="F63" s="1"/>
      <c r="G63" s="2"/>
      <c r="H63" s="2"/>
      <c r="I63" s="2"/>
      <c r="J63" s="2"/>
      <c r="K63" s="7"/>
      <c r="L63" s="2"/>
      <c r="M63" s="2"/>
      <c r="N63" s="2"/>
      <c r="O63" s="2"/>
      <c r="P63" s="8"/>
      <c r="Q63" s="6"/>
      <c r="R63" s="8"/>
      <c r="S63" s="9"/>
      <c r="T63" s="3"/>
      <c r="U63" s="3"/>
      <c r="V63" s="6"/>
      <c r="W63" s="2"/>
      <c r="X63" s="6"/>
    </row>
    <row r="64" spans="1:24" s="10" customFormat="1" x14ac:dyDescent="0.25">
      <c r="A64" s="24" t="s">
        <v>25</v>
      </c>
      <c r="B64" s="5"/>
      <c r="C64" s="6"/>
      <c r="D64" s="1"/>
      <c r="E64" s="6"/>
      <c r="F64" s="1"/>
      <c r="G64" s="2"/>
      <c r="H64" s="2"/>
      <c r="I64" s="2"/>
      <c r="J64" s="2"/>
      <c r="K64" s="7"/>
      <c r="L64" s="2"/>
      <c r="M64" s="2"/>
      <c r="N64" s="2"/>
      <c r="O64" s="2"/>
      <c r="P64" s="8"/>
      <c r="Q64" s="6"/>
      <c r="R64" s="8"/>
      <c r="S64" s="9"/>
      <c r="T64" s="3"/>
      <c r="U64" s="3"/>
      <c r="V64" s="6"/>
      <c r="W64" s="2"/>
      <c r="X64" s="6"/>
    </row>
    <row r="65" spans="1:24" s="51" customFormat="1" ht="63.75" x14ac:dyDescent="0.25">
      <c r="A65" s="37" t="s">
        <v>96</v>
      </c>
      <c r="B65" s="38" t="s">
        <v>51</v>
      </c>
      <c r="C65" s="55" t="s">
        <v>95</v>
      </c>
      <c r="D65" s="55" t="s">
        <v>93</v>
      </c>
      <c r="E65" s="55" t="s">
        <v>94</v>
      </c>
      <c r="F65" s="65" t="s">
        <v>99</v>
      </c>
      <c r="G65" s="41" t="s">
        <v>59</v>
      </c>
      <c r="H65" s="41">
        <v>0</v>
      </c>
      <c r="I65" s="41">
        <v>471010000</v>
      </c>
      <c r="J65" s="42" t="s">
        <v>57</v>
      </c>
      <c r="K65" s="42" t="s">
        <v>58</v>
      </c>
      <c r="L65" s="42" t="s">
        <v>57</v>
      </c>
      <c r="M65" s="41"/>
      <c r="N65" s="41" t="s">
        <v>97</v>
      </c>
      <c r="O65" s="52" t="s">
        <v>98</v>
      </c>
      <c r="P65" s="44"/>
      <c r="Q65" s="40"/>
      <c r="R65" s="53"/>
      <c r="S65" s="46"/>
      <c r="T65" s="45">
        <v>22744050</v>
      </c>
      <c r="U65" s="46">
        <f>T65*1.12</f>
        <v>25473336.000000004</v>
      </c>
      <c r="V65" s="39"/>
      <c r="W65" s="42">
        <v>2014</v>
      </c>
      <c r="X65" s="39"/>
    </row>
    <row r="66" spans="1:24" s="10" customFormat="1" x14ac:dyDescent="0.25">
      <c r="A66" s="31" t="s">
        <v>31</v>
      </c>
      <c r="B66" s="5"/>
      <c r="C66" s="6"/>
      <c r="D66" s="1"/>
      <c r="E66" s="6"/>
      <c r="F66" s="1"/>
      <c r="G66" s="2"/>
      <c r="H66" s="2"/>
      <c r="I66" s="2"/>
      <c r="J66" s="2"/>
      <c r="K66" s="7"/>
      <c r="L66" s="2"/>
      <c r="M66" s="2"/>
      <c r="N66" s="2"/>
      <c r="O66" s="2"/>
      <c r="P66" s="8"/>
      <c r="Q66" s="6"/>
      <c r="R66" s="8"/>
      <c r="S66" s="9"/>
      <c r="T66" s="32">
        <f>SUM(T65:T65)</f>
        <v>22744050</v>
      </c>
      <c r="U66" s="32">
        <f>SUM(U65:U65)</f>
        <v>25473336.000000004</v>
      </c>
      <c r="V66" s="6"/>
      <c r="W66" s="2"/>
      <c r="X66" s="6"/>
    </row>
    <row r="67" spans="1:24" s="51" customFormat="1" x14ac:dyDescent="0.25">
      <c r="A67" s="4" t="s">
        <v>30</v>
      </c>
      <c r="B67" s="57"/>
      <c r="C67" s="55"/>
      <c r="D67" s="55"/>
      <c r="E67" s="55"/>
      <c r="F67" s="39"/>
      <c r="G67" s="41"/>
      <c r="H67" s="42"/>
      <c r="I67" s="42"/>
      <c r="J67" s="42"/>
      <c r="K67" s="42"/>
      <c r="L67" s="42"/>
      <c r="M67" s="42"/>
      <c r="N67" s="42"/>
      <c r="O67" s="41"/>
      <c r="P67" s="58"/>
      <c r="Q67" s="59"/>
      <c r="R67" s="60"/>
      <c r="S67" s="61"/>
      <c r="T67" s="61"/>
      <c r="U67" s="61"/>
      <c r="V67" s="58"/>
      <c r="W67" s="42"/>
      <c r="X67" s="58"/>
    </row>
    <row r="68" spans="1:24" s="51" customFormat="1" x14ac:dyDescent="0.25">
      <c r="A68" s="24" t="s">
        <v>45</v>
      </c>
      <c r="B68" s="57"/>
      <c r="C68" s="62"/>
      <c r="D68" s="63"/>
      <c r="E68" s="63"/>
      <c r="F68" s="39"/>
      <c r="G68" s="41"/>
      <c r="H68" s="42"/>
      <c r="I68" s="42"/>
      <c r="J68" s="42"/>
      <c r="K68" s="42"/>
      <c r="L68" s="42"/>
      <c r="M68" s="42"/>
      <c r="N68" s="42"/>
      <c r="O68" s="41"/>
      <c r="P68" s="58"/>
      <c r="Q68" s="59"/>
      <c r="R68" s="60"/>
      <c r="S68" s="61"/>
      <c r="T68" s="64"/>
      <c r="U68" s="64"/>
      <c r="V68" s="58"/>
      <c r="W68" s="42"/>
      <c r="X68" s="58"/>
    </row>
    <row r="69" spans="1:24" s="43" customFormat="1" ht="89.25" x14ac:dyDescent="0.2">
      <c r="A69" s="68" t="s">
        <v>146</v>
      </c>
      <c r="B69" s="69" t="s">
        <v>51</v>
      </c>
      <c r="C69" s="55" t="s">
        <v>75</v>
      </c>
      <c r="D69" s="55" t="s">
        <v>73</v>
      </c>
      <c r="E69" s="55" t="s">
        <v>74</v>
      </c>
      <c r="F69" s="39" t="s">
        <v>147</v>
      </c>
      <c r="G69" s="44" t="s">
        <v>56</v>
      </c>
      <c r="H69" s="39">
        <v>90</v>
      </c>
      <c r="I69" s="42">
        <v>471010000</v>
      </c>
      <c r="J69" s="42" t="s">
        <v>57</v>
      </c>
      <c r="K69" s="47" t="s">
        <v>148</v>
      </c>
      <c r="L69" s="39" t="s">
        <v>78</v>
      </c>
      <c r="M69" s="39"/>
      <c r="N69" s="47" t="s">
        <v>149</v>
      </c>
      <c r="O69" s="39" t="s">
        <v>77</v>
      </c>
      <c r="P69" s="44"/>
      <c r="Q69" s="44"/>
      <c r="R69" s="44"/>
      <c r="S69" s="44"/>
      <c r="T69" s="70">
        <v>0</v>
      </c>
      <c r="U69" s="71">
        <v>0</v>
      </c>
      <c r="V69" s="44"/>
      <c r="W69" s="42">
        <v>2014</v>
      </c>
      <c r="X69" s="39" t="s">
        <v>150</v>
      </c>
    </row>
    <row r="70" spans="1:24" s="43" customFormat="1" ht="89.25" x14ac:dyDescent="0.2">
      <c r="A70" s="68" t="s">
        <v>220</v>
      </c>
      <c r="B70" s="69" t="s">
        <v>51</v>
      </c>
      <c r="C70" s="55" t="s">
        <v>75</v>
      </c>
      <c r="D70" s="55" t="s">
        <v>73</v>
      </c>
      <c r="E70" s="55" t="s">
        <v>74</v>
      </c>
      <c r="F70" s="39" t="s">
        <v>221</v>
      </c>
      <c r="G70" s="44" t="s">
        <v>56</v>
      </c>
      <c r="H70" s="39">
        <v>90</v>
      </c>
      <c r="I70" s="42">
        <v>471010000</v>
      </c>
      <c r="J70" s="42" t="s">
        <v>57</v>
      </c>
      <c r="K70" s="47" t="s">
        <v>222</v>
      </c>
      <c r="L70" s="39" t="s">
        <v>79</v>
      </c>
      <c r="M70" s="39"/>
      <c r="N70" s="47" t="s">
        <v>223</v>
      </c>
      <c r="O70" s="39" t="s">
        <v>77</v>
      </c>
      <c r="P70" s="44"/>
      <c r="Q70" s="44"/>
      <c r="R70" s="44"/>
      <c r="S70" s="44"/>
      <c r="T70" s="70">
        <v>210000</v>
      </c>
      <c r="U70" s="71">
        <f t="shared" ref="U70" si="18">T70*1.12</f>
        <v>235200.00000000003</v>
      </c>
      <c r="V70" s="44"/>
      <c r="W70" s="42">
        <v>2014</v>
      </c>
      <c r="X70" s="75" t="s">
        <v>225</v>
      </c>
    </row>
    <row r="71" spans="1:24" s="43" customFormat="1" ht="89.25" x14ac:dyDescent="0.2">
      <c r="A71" s="68" t="s">
        <v>156</v>
      </c>
      <c r="B71" s="38" t="s">
        <v>51</v>
      </c>
      <c r="C71" s="55" t="s">
        <v>75</v>
      </c>
      <c r="D71" s="55" t="s">
        <v>73</v>
      </c>
      <c r="E71" s="55" t="s">
        <v>74</v>
      </c>
      <c r="F71" s="39" t="s">
        <v>157</v>
      </c>
      <c r="G71" s="44" t="s">
        <v>56</v>
      </c>
      <c r="H71" s="39">
        <v>90</v>
      </c>
      <c r="I71" s="42">
        <v>471010000</v>
      </c>
      <c r="J71" s="72" t="s">
        <v>57</v>
      </c>
      <c r="K71" s="41" t="s">
        <v>83</v>
      </c>
      <c r="L71" s="39" t="s">
        <v>84</v>
      </c>
      <c r="M71" s="73"/>
      <c r="N71" s="41" t="s">
        <v>83</v>
      </c>
      <c r="O71" s="39" t="s">
        <v>77</v>
      </c>
      <c r="P71" s="73"/>
      <c r="Q71" s="74"/>
      <c r="R71" s="73"/>
      <c r="S71" s="73"/>
      <c r="T71" s="70">
        <v>140000</v>
      </c>
      <c r="U71" s="71">
        <f t="shared" ref="U71" si="19">T71*1.12</f>
        <v>156800.00000000003</v>
      </c>
      <c r="V71" s="73"/>
      <c r="W71" s="42">
        <v>2014</v>
      </c>
      <c r="X71" s="75" t="s">
        <v>103</v>
      </c>
    </row>
    <row r="72" spans="1:24" s="43" customFormat="1" ht="89.25" x14ac:dyDescent="0.2">
      <c r="A72" s="68" t="s">
        <v>81</v>
      </c>
      <c r="B72" s="38" t="s">
        <v>51</v>
      </c>
      <c r="C72" s="55" t="s">
        <v>75</v>
      </c>
      <c r="D72" s="55" t="s">
        <v>73</v>
      </c>
      <c r="E72" s="55" t="s">
        <v>74</v>
      </c>
      <c r="F72" s="39" t="s">
        <v>82</v>
      </c>
      <c r="G72" s="44" t="s">
        <v>56</v>
      </c>
      <c r="H72" s="39">
        <v>90</v>
      </c>
      <c r="I72" s="42">
        <v>471010000</v>
      </c>
      <c r="J72" s="72" t="s">
        <v>57</v>
      </c>
      <c r="K72" s="41" t="s">
        <v>83</v>
      </c>
      <c r="L72" s="39" t="s">
        <v>84</v>
      </c>
      <c r="M72" s="73"/>
      <c r="N72" s="41" t="s">
        <v>83</v>
      </c>
      <c r="O72" s="39" t="s">
        <v>77</v>
      </c>
      <c r="P72" s="73"/>
      <c r="Q72" s="74"/>
      <c r="R72" s="73"/>
      <c r="S72" s="73"/>
      <c r="T72" s="70">
        <v>105000</v>
      </c>
      <c r="U72" s="71">
        <f t="shared" ref="U72:U75" si="20">T72*1.12</f>
        <v>117600.00000000001</v>
      </c>
      <c r="V72" s="73"/>
      <c r="W72" s="42">
        <v>2014</v>
      </c>
      <c r="X72" s="75" t="s">
        <v>103</v>
      </c>
    </row>
    <row r="73" spans="1:24" s="43" customFormat="1" ht="89.25" x14ac:dyDescent="0.2">
      <c r="A73" s="68" t="s">
        <v>85</v>
      </c>
      <c r="B73" s="38" t="s">
        <v>51</v>
      </c>
      <c r="C73" s="55" t="s">
        <v>75</v>
      </c>
      <c r="D73" s="55" t="s">
        <v>73</v>
      </c>
      <c r="E73" s="55" t="s">
        <v>74</v>
      </c>
      <c r="F73" s="39" t="s">
        <v>86</v>
      </c>
      <c r="G73" s="44" t="s">
        <v>56</v>
      </c>
      <c r="H73" s="39">
        <v>90</v>
      </c>
      <c r="I73" s="42">
        <v>471010000</v>
      </c>
      <c r="J73" s="72" t="s">
        <v>57</v>
      </c>
      <c r="K73" s="41" t="s">
        <v>83</v>
      </c>
      <c r="L73" s="39" t="s">
        <v>84</v>
      </c>
      <c r="M73" s="73"/>
      <c r="N73" s="41" t="s">
        <v>83</v>
      </c>
      <c r="O73" s="39" t="s">
        <v>77</v>
      </c>
      <c r="P73" s="73"/>
      <c r="Q73" s="74"/>
      <c r="R73" s="73"/>
      <c r="S73" s="73"/>
      <c r="T73" s="70">
        <v>140000</v>
      </c>
      <c r="U73" s="71">
        <f t="shared" si="20"/>
        <v>156800.00000000003</v>
      </c>
      <c r="V73" s="73"/>
      <c r="W73" s="42">
        <v>2014</v>
      </c>
      <c r="X73" s="75" t="s">
        <v>103</v>
      </c>
    </row>
    <row r="74" spans="1:24" s="43" customFormat="1" ht="89.25" x14ac:dyDescent="0.2">
      <c r="A74" s="68" t="s">
        <v>87</v>
      </c>
      <c r="B74" s="38" t="s">
        <v>51</v>
      </c>
      <c r="C74" s="55" t="s">
        <v>75</v>
      </c>
      <c r="D74" s="55" t="s">
        <v>73</v>
      </c>
      <c r="E74" s="55" t="s">
        <v>74</v>
      </c>
      <c r="F74" s="39" t="s">
        <v>88</v>
      </c>
      <c r="G74" s="44" t="s">
        <v>56</v>
      </c>
      <c r="H74" s="39">
        <v>90</v>
      </c>
      <c r="I74" s="42">
        <v>471010000</v>
      </c>
      <c r="J74" s="72" t="s">
        <v>57</v>
      </c>
      <c r="K74" s="41" t="s">
        <v>83</v>
      </c>
      <c r="L74" s="39" t="s">
        <v>84</v>
      </c>
      <c r="M74" s="73"/>
      <c r="N74" s="41" t="s">
        <v>83</v>
      </c>
      <c r="O74" s="39" t="s">
        <v>77</v>
      </c>
      <c r="P74" s="73"/>
      <c r="Q74" s="74"/>
      <c r="R74" s="73"/>
      <c r="S74" s="73"/>
      <c r="T74" s="70">
        <v>140000</v>
      </c>
      <c r="U74" s="71">
        <f t="shared" si="20"/>
        <v>156800.00000000003</v>
      </c>
      <c r="V74" s="73"/>
      <c r="W74" s="42">
        <v>2014</v>
      </c>
      <c r="X74" s="75" t="s">
        <v>103</v>
      </c>
    </row>
    <row r="75" spans="1:24" s="30" customFormat="1" ht="63.75" x14ac:dyDescent="0.2">
      <c r="A75" s="96" t="s">
        <v>178</v>
      </c>
      <c r="B75" s="97" t="s">
        <v>51</v>
      </c>
      <c r="C75" s="28" t="s">
        <v>179</v>
      </c>
      <c r="D75" s="28" t="s">
        <v>180</v>
      </c>
      <c r="E75" s="28" t="s">
        <v>180</v>
      </c>
      <c r="F75" s="28" t="s">
        <v>180</v>
      </c>
      <c r="G75" s="98" t="s">
        <v>56</v>
      </c>
      <c r="H75" s="29">
        <v>80</v>
      </c>
      <c r="I75" s="2">
        <v>471010000</v>
      </c>
      <c r="J75" s="2" t="s">
        <v>57</v>
      </c>
      <c r="K75" s="2" t="s">
        <v>152</v>
      </c>
      <c r="L75" s="29" t="s">
        <v>181</v>
      </c>
      <c r="M75" s="29"/>
      <c r="N75" s="25" t="s">
        <v>182</v>
      </c>
      <c r="O75" s="29" t="s">
        <v>77</v>
      </c>
      <c r="P75" s="98"/>
      <c r="Q75" s="98"/>
      <c r="R75" s="98"/>
      <c r="S75" s="98"/>
      <c r="T75" s="99">
        <v>797550</v>
      </c>
      <c r="U75" s="3">
        <f t="shared" si="20"/>
        <v>893256.00000000012</v>
      </c>
      <c r="V75" s="98"/>
      <c r="W75" s="2">
        <v>2014</v>
      </c>
      <c r="X75" s="100" t="s">
        <v>184</v>
      </c>
    </row>
    <row r="76" spans="1:24" s="10" customFormat="1" x14ac:dyDescent="0.25">
      <c r="A76" s="31" t="s">
        <v>31</v>
      </c>
      <c r="B76" s="5"/>
      <c r="C76" s="6"/>
      <c r="D76" s="1"/>
      <c r="E76" s="6"/>
      <c r="F76" s="1"/>
      <c r="G76" s="2"/>
      <c r="H76" s="2"/>
      <c r="I76" s="2"/>
      <c r="J76" s="2"/>
      <c r="K76" s="7"/>
      <c r="L76" s="2"/>
      <c r="M76" s="2"/>
      <c r="N76" s="2"/>
      <c r="O76" s="2"/>
      <c r="P76" s="8"/>
      <c r="Q76" s="6"/>
      <c r="R76" s="8"/>
      <c r="S76" s="9"/>
      <c r="T76" s="32">
        <f>SUM(T69:T75)</f>
        <v>1532550</v>
      </c>
      <c r="U76" s="32">
        <f>SUM(U69:U75)</f>
        <v>1716456.0000000002</v>
      </c>
      <c r="V76" s="6"/>
      <c r="W76" s="2"/>
      <c r="X76" s="6"/>
    </row>
    <row r="77" spans="1:24" s="51" customFormat="1" x14ac:dyDescent="0.25">
      <c r="A77" s="4" t="s">
        <v>27</v>
      </c>
      <c r="B77" s="56"/>
      <c r="C77" s="39"/>
      <c r="D77" s="39"/>
      <c r="E77" s="39"/>
      <c r="F77" s="39"/>
      <c r="G77" s="41"/>
      <c r="H77" s="41"/>
      <c r="I77" s="41"/>
      <c r="J77" s="42"/>
      <c r="K77" s="42"/>
      <c r="L77" s="47"/>
      <c r="M77" s="41"/>
      <c r="N77" s="41"/>
      <c r="O77" s="41"/>
      <c r="P77" s="39"/>
      <c r="Q77" s="48"/>
      <c r="R77" s="49"/>
      <c r="S77" s="50"/>
      <c r="T77" s="45"/>
      <c r="U77" s="46"/>
      <c r="V77" s="39"/>
      <c r="W77" s="42"/>
      <c r="X77" s="39"/>
    </row>
    <row r="78" spans="1:24" s="43" customFormat="1" x14ac:dyDescent="0.2">
      <c r="A78" s="24" t="s">
        <v>45</v>
      </c>
      <c r="B78" s="56"/>
      <c r="C78" s="52"/>
      <c r="D78" s="52"/>
      <c r="E78" s="52"/>
      <c r="F78" s="52"/>
      <c r="G78" s="41"/>
      <c r="H78" s="41"/>
      <c r="I78" s="41"/>
      <c r="J78" s="42"/>
      <c r="K78" s="42"/>
      <c r="L78" s="47"/>
      <c r="M78" s="41"/>
      <c r="N78" s="41"/>
      <c r="O78" s="41"/>
      <c r="P78" s="39"/>
      <c r="Q78" s="48"/>
      <c r="R78" s="49"/>
      <c r="S78" s="54"/>
      <c r="T78" s="45"/>
      <c r="U78" s="46"/>
      <c r="V78" s="39"/>
      <c r="W78" s="42"/>
      <c r="X78" s="39"/>
    </row>
    <row r="79" spans="1:24" s="43" customFormat="1" ht="89.25" x14ac:dyDescent="0.2">
      <c r="A79" s="68" t="s">
        <v>224</v>
      </c>
      <c r="B79" s="69" t="s">
        <v>51</v>
      </c>
      <c r="C79" s="55" t="s">
        <v>75</v>
      </c>
      <c r="D79" s="55" t="s">
        <v>73</v>
      </c>
      <c r="E79" s="55" t="s">
        <v>74</v>
      </c>
      <c r="F79" s="39" t="s">
        <v>221</v>
      </c>
      <c r="G79" s="44" t="s">
        <v>56</v>
      </c>
      <c r="H79" s="39">
        <v>90</v>
      </c>
      <c r="I79" s="42">
        <v>471010000</v>
      </c>
      <c r="J79" s="42" t="s">
        <v>57</v>
      </c>
      <c r="K79" s="7" t="s">
        <v>58</v>
      </c>
      <c r="L79" s="39" t="s">
        <v>79</v>
      </c>
      <c r="M79" s="39"/>
      <c r="N79" s="7" t="s">
        <v>58</v>
      </c>
      <c r="O79" s="39" t="s">
        <v>77</v>
      </c>
      <c r="P79" s="44"/>
      <c r="Q79" s="44"/>
      <c r="R79" s="44"/>
      <c r="S79" s="44"/>
      <c r="T79" s="70">
        <v>210000</v>
      </c>
      <c r="U79" s="71">
        <f t="shared" ref="U79" si="21">T79*1.12</f>
        <v>235200.00000000003</v>
      </c>
      <c r="V79" s="44"/>
      <c r="W79" s="42">
        <v>2014</v>
      </c>
      <c r="X79" s="39"/>
    </row>
    <row r="80" spans="1:24" s="43" customFormat="1" ht="89.25" x14ac:dyDescent="0.2">
      <c r="A80" s="68" t="s">
        <v>158</v>
      </c>
      <c r="B80" s="38" t="s">
        <v>51</v>
      </c>
      <c r="C80" s="55" t="s">
        <v>75</v>
      </c>
      <c r="D80" s="55" t="s">
        <v>73</v>
      </c>
      <c r="E80" s="55" t="s">
        <v>74</v>
      </c>
      <c r="F80" s="39" t="s">
        <v>157</v>
      </c>
      <c r="G80" s="44" t="s">
        <v>56</v>
      </c>
      <c r="H80" s="39">
        <v>90</v>
      </c>
      <c r="I80" s="42">
        <v>471010000</v>
      </c>
      <c r="J80" s="72" t="s">
        <v>57</v>
      </c>
      <c r="K80" s="47" t="s">
        <v>76</v>
      </c>
      <c r="L80" s="39" t="s">
        <v>84</v>
      </c>
      <c r="M80" s="73"/>
      <c r="N80" s="47" t="s">
        <v>58</v>
      </c>
      <c r="O80" s="39" t="s">
        <v>77</v>
      </c>
      <c r="P80" s="73"/>
      <c r="Q80" s="74"/>
      <c r="R80" s="73"/>
      <c r="S80" s="73"/>
      <c r="T80" s="70">
        <v>140000</v>
      </c>
      <c r="U80" s="71">
        <f t="shared" ref="U80" si="22">T80*1.12</f>
        <v>156800.00000000003</v>
      </c>
      <c r="V80" s="73"/>
      <c r="W80" s="42">
        <v>2014</v>
      </c>
      <c r="X80" s="73"/>
    </row>
    <row r="81" spans="1:24" s="43" customFormat="1" ht="89.25" x14ac:dyDescent="0.2">
      <c r="A81" s="68" t="s">
        <v>89</v>
      </c>
      <c r="B81" s="38" t="s">
        <v>51</v>
      </c>
      <c r="C81" s="55" t="s">
        <v>75</v>
      </c>
      <c r="D81" s="55" t="s">
        <v>73</v>
      </c>
      <c r="E81" s="55" t="s">
        <v>74</v>
      </c>
      <c r="F81" s="39" t="s">
        <v>100</v>
      </c>
      <c r="G81" s="44" t="s">
        <v>56</v>
      </c>
      <c r="H81" s="39">
        <v>90</v>
      </c>
      <c r="I81" s="42">
        <v>471010000</v>
      </c>
      <c r="J81" s="72" t="s">
        <v>57</v>
      </c>
      <c r="K81" s="47" t="s">
        <v>76</v>
      </c>
      <c r="L81" s="39" t="s">
        <v>84</v>
      </c>
      <c r="M81" s="73"/>
      <c r="N81" s="47" t="s">
        <v>58</v>
      </c>
      <c r="O81" s="39" t="s">
        <v>77</v>
      </c>
      <c r="P81" s="73"/>
      <c r="Q81" s="74"/>
      <c r="R81" s="73"/>
      <c r="S81" s="73"/>
      <c r="T81" s="70">
        <v>105000</v>
      </c>
      <c r="U81" s="71">
        <f t="shared" ref="U81:U82" si="23">T81*1.12</f>
        <v>117600.00000000001</v>
      </c>
      <c r="V81" s="73"/>
      <c r="W81" s="42">
        <v>2014</v>
      </c>
      <c r="X81" s="73"/>
    </row>
    <row r="82" spans="1:24" s="43" customFormat="1" ht="89.25" x14ac:dyDescent="0.2">
      <c r="A82" s="68" t="s">
        <v>90</v>
      </c>
      <c r="B82" s="38" t="s">
        <v>51</v>
      </c>
      <c r="C82" s="55" t="s">
        <v>75</v>
      </c>
      <c r="D82" s="55" t="s">
        <v>73</v>
      </c>
      <c r="E82" s="55" t="s">
        <v>74</v>
      </c>
      <c r="F82" s="39" t="s">
        <v>101</v>
      </c>
      <c r="G82" s="44" t="s">
        <v>56</v>
      </c>
      <c r="H82" s="39">
        <v>90</v>
      </c>
      <c r="I82" s="42">
        <v>471010000</v>
      </c>
      <c r="J82" s="72" t="s">
        <v>57</v>
      </c>
      <c r="K82" s="47" t="s">
        <v>76</v>
      </c>
      <c r="L82" s="39" t="s">
        <v>84</v>
      </c>
      <c r="M82" s="73"/>
      <c r="N82" s="47" t="s">
        <v>58</v>
      </c>
      <c r="O82" s="39" t="s">
        <v>77</v>
      </c>
      <c r="P82" s="73"/>
      <c r="Q82" s="74"/>
      <c r="R82" s="73"/>
      <c r="S82" s="73"/>
      <c r="T82" s="70">
        <v>140000</v>
      </c>
      <c r="U82" s="71">
        <f t="shared" si="23"/>
        <v>156800.00000000003</v>
      </c>
      <c r="V82" s="73"/>
      <c r="W82" s="42">
        <v>2014</v>
      </c>
      <c r="X82" s="73"/>
    </row>
    <row r="83" spans="1:24" s="43" customFormat="1" ht="89.25" x14ac:dyDescent="0.2">
      <c r="A83" s="68" t="s">
        <v>91</v>
      </c>
      <c r="B83" s="38" t="s">
        <v>51</v>
      </c>
      <c r="C83" s="55" t="s">
        <v>75</v>
      </c>
      <c r="D83" s="55" t="s">
        <v>73</v>
      </c>
      <c r="E83" s="55" t="s">
        <v>74</v>
      </c>
      <c r="F83" s="39" t="s">
        <v>102</v>
      </c>
      <c r="G83" s="44" t="s">
        <v>56</v>
      </c>
      <c r="H83" s="39">
        <v>90</v>
      </c>
      <c r="I83" s="42">
        <v>471010000</v>
      </c>
      <c r="J83" s="72" t="s">
        <v>57</v>
      </c>
      <c r="K83" s="47" t="s">
        <v>76</v>
      </c>
      <c r="L83" s="39" t="s">
        <v>84</v>
      </c>
      <c r="M83" s="73"/>
      <c r="N83" s="47" t="s">
        <v>58</v>
      </c>
      <c r="O83" s="39" t="s">
        <v>77</v>
      </c>
      <c r="P83" s="73"/>
      <c r="Q83" s="74"/>
      <c r="R83" s="73"/>
      <c r="S83" s="73"/>
      <c r="T83" s="70">
        <v>140000</v>
      </c>
      <c r="U83" s="71">
        <f>T83*1.12</f>
        <v>156800.00000000003</v>
      </c>
      <c r="V83" s="73"/>
      <c r="W83" s="42">
        <v>2014</v>
      </c>
      <c r="X83" s="73"/>
    </row>
    <row r="84" spans="1:24" s="30" customFormat="1" ht="63.75" x14ac:dyDescent="0.2">
      <c r="A84" s="96" t="s">
        <v>183</v>
      </c>
      <c r="B84" s="97" t="s">
        <v>51</v>
      </c>
      <c r="C84" s="28" t="s">
        <v>179</v>
      </c>
      <c r="D84" s="28" t="s">
        <v>180</v>
      </c>
      <c r="E84" s="28" t="s">
        <v>180</v>
      </c>
      <c r="F84" s="28" t="s">
        <v>180</v>
      </c>
      <c r="G84" s="98" t="s">
        <v>116</v>
      </c>
      <c r="H84" s="29">
        <v>80</v>
      </c>
      <c r="I84" s="2">
        <v>471010000</v>
      </c>
      <c r="J84" s="2" t="s">
        <v>57</v>
      </c>
      <c r="K84" s="7" t="s">
        <v>58</v>
      </c>
      <c r="L84" s="29" t="s">
        <v>181</v>
      </c>
      <c r="M84" s="29"/>
      <c r="N84" s="25" t="s">
        <v>182</v>
      </c>
      <c r="O84" s="29" t="s">
        <v>77</v>
      </c>
      <c r="P84" s="98"/>
      <c r="Q84" s="98"/>
      <c r="R84" s="98"/>
      <c r="S84" s="98"/>
      <c r="T84" s="99">
        <v>797550</v>
      </c>
      <c r="U84" s="3">
        <f t="shared" ref="U84:U85" si="24">T84*1.12</f>
        <v>893256.00000000012</v>
      </c>
      <c r="V84" s="98"/>
      <c r="W84" s="2">
        <v>2014</v>
      </c>
      <c r="X84" s="29"/>
    </row>
    <row r="85" spans="1:24" s="30" customFormat="1" ht="63.75" x14ac:dyDescent="0.2">
      <c r="A85" s="96" t="s">
        <v>217</v>
      </c>
      <c r="B85" s="1" t="s">
        <v>51</v>
      </c>
      <c r="C85" s="28" t="s">
        <v>216</v>
      </c>
      <c r="D85" s="28" t="s">
        <v>214</v>
      </c>
      <c r="E85" s="28" t="s">
        <v>215</v>
      </c>
      <c r="F85" s="28" t="s">
        <v>218</v>
      </c>
      <c r="G85" s="98" t="s">
        <v>116</v>
      </c>
      <c r="H85" s="29">
        <v>80</v>
      </c>
      <c r="I85" s="2">
        <v>471010000</v>
      </c>
      <c r="J85" s="2" t="s">
        <v>57</v>
      </c>
      <c r="K85" s="7" t="s">
        <v>58</v>
      </c>
      <c r="L85" s="29" t="s">
        <v>219</v>
      </c>
      <c r="M85" s="29"/>
      <c r="N85" s="25" t="s">
        <v>55</v>
      </c>
      <c r="O85" s="29" t="s">
        <v>77</v>
      </c>
      <c r="P85" s="98"/>
      <c r="Q85" s="98"/>
      <c r="R85" s="98"/>
      <c r="S85" s="98"/>
      <c r="T85" s="99">
        <v>1442100</v>
      </c>
      <c r="U85" s="3">
        <f t="shared" si="24"/>
        <v>1615152.0000000002</v>
      </c>
      <c r="V85" s="98"/>
      <c r="W85" s="2">
        <v>2014</v>
      </c>
      <c r="X85" s="29"/>
    </row>
    <row r="86" spans="1:24" s="43" customFormat="1" ht="145.5" customHeight="1" x14ac:dyDescent="0.2">
      <c r="A86" s="96" t="s">
        <v>226</v>
      </c>
      <c r="B86" s="38" t="s">
        <v>51</v>
      </c>
      <c r="C86" s="55" t="s">
        <v>75</v>
      </c>
      <c r="D86" s="55" t="s">
        <v>73</v>
      </c>
      <c r="E86" s="55" t="s">
        <v>74</v>
      </c>
      <c r="F86" s="39" t="s">
        <v>151</v>
      </c>
      <c r="G86" s="44" t="s">
        <v>56</v>
      </c>
      <c r="H86" s="39">
        <v>90</v>
      </c>
      <c r="I86" s="42">
        <v>471010000</v>
      </c>
      <c r="J86" s="72" t="s">
        <v>57</v>
      </c>
      <c r="K86" s="47" t="s">
        <v>152</v>
      </c>
      <c r="L86" s="39" t="s">
        <v>79</v>
      </c>
      <c r="M86" s="73"/>
      <c r="N86" s="47" t="s">
        <v>152</v>
      </c>
      <c r="O86" s="39" t="s">
        <v>77</v>
      </c>
      <c r="P86" s="73"/>
      <c r="Q86" s="74"/>
      <c r="R86" s="73"/>
      <c r="S86" s="73"/>
      <c r="T86" s="70">
        <v>140000</v>
      </c>
      <c r="U86" s="71">
        <f>T86*1.12</f>
        <v>156800.00000000003</v>
      </c>
      <c r="V86" s="73"/>
      <c r="W86" s="42">
        <v>2014</v>
      </c>
      <c r="X86" s="73"/>
    </row>
    <row r="87" spans="1:24" s="43" customFormat="1" ht="89.25" x14ac:dyDescent="0.2">
      <c r="A87" s="96" t="s">
        <v>227</v>
      </c>
      <c r="B87" s="38" t="s">
        <v>51</v>
      </c>
      <c r="C87" s="52" t="s">
        <v>75</v>
      </c>
      <c r="D87" s="52" t="s">
        <v>73</v>
      </c>
      <c r="E87" s="52" t="s">
        <v>74</v>
      </c>
      <c r="F87" s="52" t="s">
        <v>69</v>
      </c>
      <c r="G87" s="44" t="s">
        <v>56</v>
      </c>
      <c r="H87" s="39">
        <v>90</v>
      </c>
      <c r="I87" s="42">
        <v>471010000</v>
      </c>
      <c r="J87" s="42" t="s">
        <v>57</v>
      </c>
      <c r="K87" s="47" t="s">
        <v>76</v>
      </c>
      <c r="L87" s="39" t="s">
        <v>78</v>
      </c>
      <c r="M87" s="39"/>
      <c r="N87" s="47" t="s">
        <v>76</v>
      </c>
      <c r="O87" s="39" t="s">
        <v>77</v>
      </c>
      <c r="P87" s="39"/>
      <c r="Q87" s="48"/>
      <c r="R87" s="49"/>
      <c r="S87" s="54"/>
      <c r="T87" s="45">
        <v>294000</v>
      </c>
      <c r="U87" s="46">
        <f>T87*1.12</f>
        <v>329280.00000000006</v>
      </c>
      <c r="V87" s="39"/>
      <c r="W87" s="42">
        <v>2014</v>
      </c>
      <c r="X87" s="39"/>
    </row>
    <row r="88" spans="1:24" s="43" customFormat="1" ht="89.25" x14ac:dyDescent="0.2">
      <c r="A88" s="96" t="s">
        <v>228</v>
      </c>
      <c r="B88" s="38" t="s">
        <v>51</v>
      </c>
      <c r="C88" s="52" t="s">
        <v>75</v>
      </c>
      <c r="D88" s="52" t="s">
        <v>73</v>
      </c>
      <c r="E88" s="52" t="s">
        <v>74</v>
      </c>
      <c r="F88" s="52" t="s">
        <v>70</v>
      </c>
      <c r="G88" s="44" t="s">
        <v>56</v>
      </c>
      <c r="H88" s="39">
        <v>90</v>
      </c>
      <c r="I88" s="42">
        <v>471010000</v>
      </c>
      <c r="J88" s="42" t="s">
        <v>57</v>
      </c>
      <c r="K88" s="47" t="s">
        <v>76</v>
      </c>
      <c r="L88" s="39" t="s">
        <v>78</v>
      </c>
      <c r="M88" s="41"/>
      <c r="N88" s="47" t="s">
        <v>76</v>
      </c>
      <c r="O88" s="39" t="s">
        <v>77</v>
      </c>
      <c r="P88" s="39"/>
      <c r="Q88" s="48"/>
      <c r="R88" s="49"/>
      <c r="S88" s="54"/>
      <c r="T88" s="45">
        <v>594937.5</v>
      </c>
      <c r="U88" s="46">
        <f t="shared" ref="U88:U91" si="25">T88*1.12</f>
        <v>666330.00000000012</v>
      </c>
      <c r="V88" s="39"/>
      <c r="W88" s="42">
        <v>2014</v>
      </c>
      <c r="X88" s="39"/>
    </row>
    <row r="89" spans="1:24" s="43" customFormat="1" ht="89.25" x14ac:dyDescent="0.2">
      <c r="A89" s="96" t="s">
        <v>229</v>
      </c>
      <c r="B89" s="38" t="s">
        <v>51</v>
      </c>
      <c r="C89" s="52" t="s">
        <v>75</v>
      </c>
      <c r="D89" s="52" t="s">
        <v>73</v>
      </c>
      <c r="E89" s="52" t="s">
        <v>74</v>
      </c>
      <c r="F89" s="52" t="s">
        <v>71</v>
      </c>
      <c r="G89" s="44" t="s">
        <v>56</v>
      </c>
      <c r="H89" s="39">
        <v>90</v>
      </c>
      <c r="I89" s="42">
        <v>471010000</v>
      </c>
      <c r="J89" s="42" t="s">
        <v>57</v>
      </c>
      <c r="K89" s="47" t="s">
        <v>58</v>
      </c>
      <c r="L89" s="39" t="s">
        <v>79</v>
      </c>
      <c r="M89" s="41"/>
      <c r="N89" s="47" t="s">
        <v>80</v>
      </c>
      <c r="O89" s="39" t="s">
        <v>77</v>
      </c>
      <c r="P89" s="39"/>
      <c r="Q89" s="48"/>
      <c r="R89" s="49"/>
      <c r="S89" s="54"/>
      <c r="T89" s="45">
        <v>84821.43</v>
      </c>
      <c r="U89" s="46">
        <f t="shared" si="25"/>
        <v>95000.001600000003</v>
      </c>
      <c r="V89" s="39"/>
      <c r="W89" s="42">
        <v>2014</v>
      </c>
      <c r="X89" s="39"/>
    </row>
    <row r="90" spans="1:24" s="43" customFormat="1" ht="89.25" x14ac:dyDescent="0.2">
      <c r="A90" s="96" t="s">
        <v>230</v>
      </c>
      <c r="B90" s="38" t="s">
        <v>51</v>
      </c>
      <c r="C90" s="52" t="s">
        <v>75</v>
      </c>
      <c r="D90" s="52" t="s">
        <v>73</v>
      </c>
      <c r="E90" s="52" t="s">
        <v>74</v>
      </c>
      <c r="F90" s="52" t="s">
        <v>72</v>
      </c>
      <c r="G90" s="44" t="s">
        <v>56</v>
      </c>
      <c r="H90" s="39">
        <v>90</v>
      </c>
      <c r="I90" s="42">
        <v>471010000</v>
      </c>
      <c r="J90" s="42" t="s">
        <v>57</v>
      </c>
      <c r="K90" s="47" t="s">
        <v>76</v>
      </c>
      <c r="L90" s="39" t="s">
        <v>78</v>
      </c>
      <c r="M90" s="41"/>
      <c r="N90" s="47" t="s">
        <v>76</v>
      </c>
      <c r="O90" s="39" t="s">
        <v>77</v>
      </c>
      <c r="P90" s="39"/>
      <c r="Q90" s="48"/>
      <c r="R90" s="49"/>
      <c r="S90" s="54"/>
      <c r="T90" s="45">
        <v>144000</v>
      </c>
      <c r="U90" s="46">
        <f t="shared" si="25"/>
        <v>161280.00000000003</v>
      </c>
      <c r="V90" s="39"/>
      <c r="W90" s="42">
        <v>2014</v>
      </c>
      <c r="X90" s="39"/>
    </row>
    <row r="91" spans="1:24" s="43" customFormat="1" ht="89.25" x14ac:dyDescent="0.2">
      <c r="A91" s="96" t="s">
        <v>231</v>
      </c>
      <c r="B91" s="38" t="s">
        <v>51</v>
      </c>
      <c r="C91" s="52" t="s">
        <v>75</v>
      </c>
      <c r="D91" s="52" t="s">
        <v>73</v>
      </c>
      <c r="E91" s="52" t="s">
        <v>74</v>
      </c>
      <c r="F91" s="52" t="s">
        <v>92</v>
      </c>
      <c r="G91" s="44" t="s">
        <v>56</v>
      </c>
      <c r="H91" s="39">
        <v>90</v>
      </c>
      <c r="I91" s="42">
        <v>471010000</v>
      </c>
      <c r="J91" s="42" t="s">
        <v>57</v>
      </c>
      <c r="K91" s="47" t="s">
        <v>76</v>
      </c>
      <c r="L91" s="39" t="s">
        <v>84</v>
      </c>
      <c r="M91" s="41"/>
      <c r="N91" s="47" t="s">
        <v>58</v>
      </c>
      <c r="O91" s="39" t="s">
        <v>77</v>
      </c>
      <c r="P91" s="39"/>
      <c r="Q91" s="48"/>
      <c r="R91" s="49"/>
      <c r="S91" s="54"/>
      <c r="T91" s="45">
        <v>35000</v>
      </c>
      <c r="U91" s="46">
        <f t="shared" si="25"/>
        <v>39200.000000000007</v>
      </c>
      <c r="V91" s="39"/>
      <c r="W91" s="42">
        <v>2014</v>
      </c>
      <c r="X91" s="39"/>
    </row>
    <row r="92" spans="1:24" s="30" customFormat="1" x14ac:dyDescent="0.2">
      <c r="A92" s="31" t="s">
        <v>31</v>
      </c>
      <c r="B92" s="5"/>
      <c r="C92" s="6"/>
      <c r="D92" s="29"/>
      <c r="E92" s="28"/>
      <c r="F92" s="6"/>
      <c r="G92" s="25"/>
      <c r="H92" s="25"/>
      <c r="I92" s="2"/>
      <c r="J92" s="2"/>
      <c r="K92" s="2"/>
      <c r="L92" s="2"/>
      <c r="M92" s="2"/>
      <c r="N92" s="2"/>
      <c r="O92" s="2"/>
      <c r="P92" s="33"/>
      <c r="Q92" s="34"/>
      <c r="R92" s="26"/>
      <c r="S92" s="27"/>
      <c r="T92" s="32">
        <f>SUM(T79:T91)</f>
        <v>4267408.93</v>
      </c>
      <c r="U92" s="32">
        <f>SUM(U79:U91)</f>
        <v>4779498.001600001</v>
      </c>
      <c r="V92" s="6"/>
      <c r="W92" s="2"/>
      <c r="X92" s="6"/>
    </row>
  </sheetData>
  <sheetProtection password="DE8E" sheet="1" objects="1" scenarios="1"/>
  <autoFilter ref="A14:X14"/>
  <mergeCells count="30">
    <mergeCell ref="X12:X13"/>
    <mergeCell ref="A10:X10"/>
    <mergeCell ref="U2:V2"/>
    <mergeCell ref="U5:V5"/>
    <mergeCell ref="S6:V6"/>
    <mergeCell ref="R7:V7"/>
    <mergeCell ref="S3:V3"/>
    <mergeCell ref="A12:A13"/>
    <mergeCell ref="B12:B13"/>
    <mergeCell ref="C12:C13"/>
    <mergeCell ref="D12:D13"/>
    <mergeCell ref="E12:E13"/>
    <mergeCell ref="K12:K13"/>
    <mergeCell ref="L12:L13"/>
    <mergeCell ref="W12:W13"/>
    <mergeCell ref="M12:M13"/>
    <mergeCell ref="F12:F13"/>
    <mergeCell ref="G12:G13"/>
    <mergeCell ref="H12:H13"/>
    <mergeCell ref="I12:I13"/>
    <mergeCell ref="J12:J13"/>
    <mergeCell ref="S12:S13"/>
    <mergeCell ref="T12:T13"/>
    <mergeCell ref="U12:U13"/>
    <mergeCell ref="V12:V13"/>
    <mergeCell ref="N12:N13"/>
    <mergeCell ref="O12:O13"/>
    <mergeCell ref="P12:P13"/>
    <mergeCell ref="Q12:Q13"/>
    <mergeCell ref="R12:R13"/>
  </mergeCells>
  <pageMargins left="0.70866141732283472" right="0.70866141732283472" top="0.74803149606299213" bottom="0.74803149606299213" header="0.31496062992125984" footer="0.31496062992125984"/>
  <pageSetup paperSize="8" scale="48" orientation="landscape" r:id="rId1"/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9:E21"/>
  <sheetViews>
    <sheetView workbookViewId="0">
      <selection activeCell="E9" sqref="E9:E21"/>
    </sheetView>
  </sheetViews>
  <sheetFormatPr defaultRowHeight="15" x14ac:dyDescent="0.25"/>
  <sheetData>
    <row r="9" spans="5:5" x14ac:dyDescent="0.25">
      <c r="E9" t="s">
        <v>33</v>
      </c>
    </row>
    <row r="10" spans="5:5" x14ac:dyDescent="0.25">
      <c r="E10" t="s">
        <v>34</v>
      </c>
    </row>
    <row r="11" spans="5:5" x14ac:dyDescent="0.25">
      <c r="E11" t="s">
        <v>32</v>
      </c>
    </row>
    <row r="12" spans="5:5" x14ac:dyDescent="0.25">
      <c r="E12" t="s">
        <v>35</v>
      </c>
    </row>
    <row r="13" spans="5:5" x14ac:dyDescent="0.25">
      <c r="E13" t="s">
        <v>36</v>
      </c>
    </row>
    <row r="14" spans="5:5" x14ac:dyDescent="0.25">
      <c r="E14" t="s">
        <v>37</v>
      </c>
    </row>
    <row r="15" spans="5:5" x14ac:dyDescent="0.25">
      <c r="E15" t="s">
        <v>38</v>
      </c>
    </row>
    <row r="16" spans="5:5" x14ac:dyDescent="0.25">
      <c r="E16" t="s">
        <v>39</v>
      </c>
    </row>
    <row r="17" spans="5:5" x14ac:dyDescent="0.25">
      <c r="E17" t="s">
        <v>40</v>
      </c>
    </row>
    <row r="18" spans="5:5" x14ac:dyDescent="0.25">
      <c r="E18" t="s">
        <v>41</v>
      </c>
    </row>
    <row r="19" spans="5:5" x14ac:dyDescent="0.25">
      <c r="E19" t="s">
        <v>42</v>
      </c>
    </row>
    <row r="20" spans="5:5" x14ac:dyDescent="0.25">
      <c r="E20" t="s">
        <v>43</v>
      </c>
    </row>
    <row r="21" spans="5:5" x14ac:dyDescent="0.25">
      <c r="E21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Sheet0</vt:lpstr>
      <vt:lpstr>Лист1</vt:lpstr>
      <vt:lpstr>Sheet0!Область_печати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n.janilov</cp:lastModifiedBy>
  <cp:lastPrinted>2014-08-03T09:52:13Z</cp:lastPrinted>
  <dcterms:created xsi:type="dcterms:W3CDTF">2014-02-20T04:25:40Z</dcterms:created>
  <dcterms:modified xsi:type="dcterms:W3CDTF">2014-11-21T12:39:37Z</dcterms:modified>
</cp:coreProperties>
</file>