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  <sheet name="Лист1" sheetId="3" r:id="rId2"/>
  </sheets>
  <definedNames>
    <definedName name="_xlnm._FilterDatabase" localSheetId="0" hidden="1">Sheet0!$A$14:$X$14</definedName>
  </definedNames>
  <calcPr calcId="145621"/>
</workbook>
</file>

<file path=xl/calcChain.xml><?xml version="1.0" encoding="utf-8"?>
<calcChain xmlns="http://schemas.openxmlformats.org/spreadsheetml/2006/main">
  <c r="T182" i="1" l="1"/>
  <c r="U182" i="1" s="1"/>
  <c r="T85" i="1"/>
  <c r="U85" i="1" s="1"/>
  <c r="T181" i="1"/>
  <c r="U181" i="1" s="1"/>
  <c r="T84" i="1"/>
  <c r="U84" i="1" s="1"/>
  <c r="T115" i="1"/>
  <c r="U115" i="1" s="1"/>
  <c r="T18" i="1"/>
  <c r="U18" i="1" s="1"/>
  <c r="T124" i="1"/>
  <c r="U124" i="1" s="1"/>
  <c r="T27" i="1"/>
  <c r="U27" i="1" s="1"/>
  <c r="T198" i="1" l="1"/>
  <c r="U198" i="1" s="1"/>
  <c r="U197" i="1"/>
  <c r="T197" i="1"/>
  <c r="U220" i="1"/>
  <c r="T105" i="1"/>
  <c r="U105" i="1" s="1"/>
  <c r="T104" i="1"/>
  <c r="U104" i="1" s="1"/>
  <c r="T93" i="1"/>
  <c r="U93" i="1" s="1"/>
  <c r="T103" i="1"/>
  <c r="U103" i="1" s="1"/>
  <c r="U102" i="1"/>
  <c r="T102" i="1"/>
  <c r="T101" i="1"/>
  <c r="U101" i="1" s="1"/>
  <c r="S19" i="1"/>
  <c r="T19" i="1" s="1"/>
  <c r="U19" i="1" s="1"/>
  <c r="S116" i="1"/>
  <c r="T116" i="1" s="1"/>
  <c r="U116" i="1" s="1"/>
  <c r="T224" i="1" l="1"/>
  <c r="T232" i="1"/>
  <c r="U223" i="1"/>
  <c r="U230" i="1"/>
  <c r="U227" i="1"/>
  <c r="U219" i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T29" i="1"/>
  <c r="U29" i="1" s="1"/>
  <c r="T28" i="1"/>
  <c r="U28" i="1" s="1"/>
  <c r="T129" i="1"/>
  <c r="U129" i="1" s="1"/>
  <c r="T128" i="1"/>
  <c r="U128" i="1" s="1"/>
  <c r="T127" i="1"/>
  <c r="U127" i="1" s="1"/>
  <c r="T126" i="1"/>
  <c r="U126" i="1" s="1"/>
  <c r="T125" i="1"/>
  <c r="U125" i="1" s="1"/>
  <c r="T205" i="1"/>
  <c r="U205" i="1" s="1"/>
  <c r="T204" i="1" l="1"/>
  <c r="U204" i="1" s="1"/>
  <c r="U231" i="1" l="1"/>
  <c r="T203" i="1" l="1"/>
  <c r="U203" i="1" s="1"/>
  <c r="T202" i="1"/>
  <c r="U202" i="1" s="1"/>
  <c r="T201" i="1"/>
  <c r="U201" i="1" s="1"/>
  <c r="T200" i="1"/>
  <c r="U200" i="1" s="1"/>
  <c r="T199" i="1"/>
  <c r="U199" i="1" s="1"/>
  <c r="T196" i="1"/>
  <c r="U196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10" i="1"/>
  <c r="U110" i="1" s="1"/>
  <c r="T109" i="1"/>
  <c r="U109" i="1" s="1"/>
  <c r="T108" i="1"/>
  <c r="U108" i="1" s="1"/>
  <c r="T107" i="1"/>
  <c r="U107" i="1" s="1"/>
  <c r="T106" i="1"/>
  <c r="U106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2" i="1"/>
  <c r="U92" i="1" s="1"/>
  <c r="T91" i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123" i="1" l="1"/>
  <c r="U123" i="1" s="1"/>
  <c r="T122" i="1"/>
  <c r="U122" i="1" s="1"/>
  <c r="T121" i="1"/>
  <c r="U121" i="1" s="1"/>
  <c r="T120" i="1"/>
  <c r="U120" i="1" s="1"/>
  <c r="T119" i="1"/>
  <c r="U119" i="1" s="1"/>
  <c r="T118" i="1"/>
  <c r="U118" i="1" s="1"/>
  <c r="T117" i="1"/>
  <c r="U117" i="1" s="1"/>
  <c r="T26" i="1"/>
  <c r="U26" i="1" s="1"/>
  <c r="T25" i="1"/>
  <c r="U25" i="1" s="1"/>
  <c r="T24" i="1"/>
  <c r="U24" i="1" s="1"/>
  <c r="T23" i="1"/>
  <c r="U23" i="1" s="1"/>
  <c r="T22" i="1"/>
  <c r="U22" i="1" s="1"/>
  <c r="T21" i="1"/>
  <c r="U21" i="1" s="1"/>
  <c r="T20" i="1"/>
  <c r="U20" i="1" s="1"/>
  <c r="U229" i="1" l="1"/>
  <c r="U228" i="1"/>
  <c r="U232" i="1" s="1"/>
  <c r="U222" i="1"/>
  <c r="U221" i="1"/>
  <c r="U224" i="1" s="1"/>
  <c r="T114" i="1" l="1"/>
  <c r="T17" i="1"/>
  <c r="U17" i="1" l="1"/>
  <c r="U114" i="1"/>
  <c r="T211" i="1"/>
  <c r="U215" i="1" l="1"/>
  <c r="U214" i="1"/>
  <c r="U210" i="1"/>
  <c r="U209" i="1"/>
  <c r="U211" i="1" l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T206" i="1" l="1"/>
  <c r="U145" i="1"/>
  <c r="U206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T111" i="1" s="1"/>
  <c r="U48" i="1" l="1"/>
  <c r="U111" i="1" s="1"/>
  <c r="T216" i="1"/>
  <c r="U216" i="1" l="1"/>
</calcChain>
</file>

<file path=xl/sharedStrings.xml><?xml version="1.0" encoding="utf-8"?>
<sst xmlns="http://schemas.openxmlformats.org/spreadsheetml/2006/main" count="2936" uniqueCount="587">
  <si>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</si>
  <si>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</si>
  <si>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</si>
  <si>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</si>
  <si>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</si>
  <si>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</si>
  <si>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</si>
  <si>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</si>
  <si>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</si>
  <si>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</si>
  <si>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</si>
  <si>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</si>
  <si>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</si>
  <si>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</si>
  <si>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</si>
  <si>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</si>
  <si>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</si>
  <si>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</si>
  <si>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</si>
  <si>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</si>
  <si>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</si>
  <si>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</si>
  <si>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</si>
  <si>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</si>
  <si>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Исключить следующие позиции:</t>
  </si>
  <si>
    <t>ТОО "Управление технологического транспорта и обслуживания скважин"</t>
  </si>
  <si>
    <t>Республика Казахстан, Мангистауская область, г. Актау, 12 микрорайон, здание 74</t>
  </si>
  <si>
    <t>Включить следующие позиции:</t>
  </si>
  <si>
    <t>Приложение №1</t>
  </si>
  <si>
    <t xml:space="preserve">    "УТВЕРЖДАЮ"   </t>
  </si>
  <si>
    <t>Директор ТОО "Управление технологического транспорта и обслуживания скважин"</t>
  </si>
  <si>
    <t xml:space="preserve">               _________________ Батыргалиев Б.У.</t>
  </si>
  <si>
    <t>ЭОТ</t>
  </si>
  <si>
    <t>Республика Казахстан, Мангистауская область, месторождение Каражанбас</t>
  </si>
  <si>
    <t>Март-апрель 2014 года</t>
  </si>
  <si>
    <t>ОИ</t>
  </si>
  <si>
    <t>итого по работам</t>
  </si>
  <si>
    <t>2. Работы</t>
  </si>
  <si>
    <t>7 Р</t>
  </si>
  <si>
    <t>8 Р</t>
  </si>
  <si>
    <t>Работы прочие по бурению скважин на нефть и газ природный</t>
  </si>
  <si>
    <t>Работы  прочие по бурению скважин с целью поисков, разведки либо разработки нефти и газ природного</t>
  </si>
  <si>
    <t>09.10.11.24.00.00.00</t>
  </si>
  <si>
    <t>Выполнение работ по установке и креплению шахтовых направлений</t>
  </si>
  <si>
    <t>Май-октябрь 2014 года</t>
  </si>
  <si>
    <t>Оплата по факту выполнения работ</t>
  </si>
  <si>
    <t>Март 2014 года</t>
  </si>
  <si>
    <t>1. Товары</t>
  </si>
  <si>
    <t>итого по товарам</t>
  </si>
  <si>
    <t>ЦПЭ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</si>
  <si>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</si>
  <si>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DDP</t>
  </si>
  <si>
    <t>30 календарных дней со дня заключения договора</t>
  </si>
  <si>
    <t>авансовый платеж - 0%, оставшаяся часть в течение 30 р.д. с момента подписания акта приема-передачи</t>
  </si>
  <si>
    <t>Штука</t>
  </si>
  <si>
    <t>ОТП</t>
  </si>
  <si>
    <t>III дополнение и изменение в План закупок товаров, работ и услуг на 2014 год ТОО "Управление технологического транспорта и обслуживания скважин"</t>
  </si>
  <si>
    <t xml:space="preserve">                к Приказу №85-П от 27 марта 2014 года</t>
  </si>
  <si>
    <t>1444 Т</t>
  </si>
  <si>
    <t>28.13.31.00.00.01.02.01.1</t>
  </si>
  <si>
    <t>Втулка цилиндрическая</t>
  </si>
  <si>
    <t>поршневого насоса нагнетания жидких сред</t>
  </si>
  <si>
    <t>Втулка  (гильза) поршня D127 мм</t>
  </si>
  <si>
    <t>1445 Т</t>
  </si>
  <si>
    <t>Втулка  (гильза) поршня D115 мм</t>
  </si>
  <si>
    <t>1446 Т</t>
  </si>
  <si>
    <t>25.94.11.00.00.12.10.10.1</t>
  </si>
  <si>
    <t>Гайка</t>
  </si>
  <si>
    <t>Изделие из черных металлов</t>
  </si>
  <si>
    <t>Гайки штока ГМ 39х2</t>
  </si>
  <si>
    <t>1447 Т</t>
  </si>
  <si>
    <t>28.13.31.00.00.00.86.10.2</t>
  </si>
  <si>
    <t>Подшипник</t>
  </si>
  <si>
    <t>к насосу</t>
  </si>
  <si>
    <t>Подшипник упорный насоса НПЦ-32     32617</t>
  </si>
  <si>
    <t>1448 Т</t>
  </si>
  <si>
    <t>Подшипник упорный насоса НПЦ-32     3624</t>
  </si>
  <si>
    <t>1449 Т</t>
  </si>
  <si>
    <t>28.12.13.00.00.00.11.00.1</t>
  </si>
  <si>
    <t>Насос</t>
  </si>
  <si>
    <t>шестеренчатый</t>
  </si>
  <si>
    <t>Насос подкачивающий насоса НПЦ-32 НШ-10У</t>
  </si>
  <si>
    <t>1450 Т</t>
  </si>
  <si>
    <t>24.20.40.00.23.10.10.11.1</t>
  </si>
  <si>
    <t>Колено шарнирное</t>
  </si>
  <si>
    <t>состоит из двух угловых элементов, соединенных в замково-поворотный узел (шарнирно), поворачиваемых друг против друга на любой угол</t>
  </si>
  <si>
    <t>1451 Т</t>
  </si>
  <si>
    <t>28.13.31.00.00.01.04.01.1</t>
  </si>
  <si>
    <t>Манжета (сальник) штока</t>
  </si>
  <si>
    <t>Манжета штока</t>
  </si>
  <si>
    <t>1452 Т</t>
  </si>
  <si>
    <t>28.13.31.00.00.01.12.10.1</t>
  </si>
  <si>
    <t>Гвоздь предохранительный</t>
  </si>
  <si>
    <t>к цементировочным насосам (23 МПа)</t>
  </si>
  <si>
    <t>Гвоздь предохранительный (23 МПа)</t>
  </si>
  <si>
    <t>1453 Т</t>
  </si>
  <si>
    <t>28.13.31.00.00.01.12.01.1</t>
  </si>
  <si>
    <t>к цементировочным насосам (18,5 МПа)</t>
  </si>
  <si>
    <t>Гвоздь предохранительный (18,5 МПа)</t>
  </si>
  <si>
    <t>1454 Т</t>
  </si>
  <si>
    <t>28.13.31.00.00.01.01.18.1</t>
  </si>
  <si>
    <t>Клапан</t>
  </si>
  <si>
    <t>всасывающий, к насосу сжиженных газов</t>
  </si>
  <si>
    <t>Клапан в сборе насоса НЦ-32 (9Т) всасывающий</t>
  </si>
  <si>
    <t>1455 Т</t>
  </si>
  <si>
    <t>28.13.31.00.00.01.01.19.1</t>
  </si>
  <si>
    <t>нагнетательный, к насосу сжиженных газов</t>
  </si>
  <si>
    <t>Клапан в сборе насоса НЦ-32 (9Т) нагнетательный</t>
  </si>
  <si>
    <t>1456 Т</t>
  </si>
  <si>
    <t>22.21.29.00.00.37.30.10.1</t>
  </si>
  <si>
    <t>прочие, не включенные в другие группировки</t>
  </si>
  <si>
    <t>Клапан в сборе 111 мм</t>
  </si>
  <si>
    <t>1457 Т</t>
  </si>
  <si>
    <t>28.13.31.00.00.01.01.06.2</t>
  </si>
  <si>
    <t>Крейцкопф</t>
  </si>
  <si>
    <t>насоса, в сборе</t>
  </si>
  <si>
    <t>Крейцкопф в сборе</t>
  </si>
  <si>
    <t>1458 Т</t>
  </si>
  <si>
    <t>25.73.30.00.00.37.01.01.1</t>
  </si>
  <si>
    <t>Ключ торцевой</t>
  </si>
  <si>
    <t>Ключи торцевые в наборе</t>
  </si>
  <si>
    <t>Ключ торцовый S=75 для работы по насосам</t>
  </si>
  <si>
    <t>1459 Т</t>
  </si>
  <si>
    <t>Ключ торцовый S=65 для работы по насосам</t>
  </si>
  <si>
    <t>1460 Т</t>
  </si>
  <si>
    <t>22.21.29.00.00.50.10.12.1</t>
  </si>
  <si>
    <t>Шланг гибкий</t>
  </si>
  <si>
    <t>подводящий, прочий</t>
  </si>
  <si>
    <t>Шланг приемный (рукав)  D-100 мм, L= 4 м</t>
  </si>
  <si>
    <t>1461 Т</t>
  </si>
  <si>
    <t>29.32.30.00.15.00.33.16.1</t>
  </si>
  <si>
    <t>Сальник</t>
  </si>
  <si>
    <t>прочий</t>
  </si>
  <si>
    <t>Сальники АУ</t>
  </si>
  <si>
    <t>1462 Т</t>
  </si>
  <si>
    <t>28.14.12.10.00.00.00.23.1</t>
  </si>
  <si>
    <t>Кран</t>
  </si>
  <si>
    <t>кран смывной из цветных металлов прочий</t>
  </si>
  <si>
    <t>Кран пробковый 50х70 АФНИ.067326.006</t>
  </si>
  <si>
    <t>Мангистауская область, месторождение "Каражанбас" производственная база ТОО "УТТ и ОС"</t>
  </si>
  <si>
    <t>1463 Т</t>
  </si>
  <si>
    <t>Кран пробковый 25х70 АФНИ.067328.001</t>
  </si>
  <si>
    <t>1547 Т</t>
  </si>
  <si>
    <t>28.13.31.00.00.00.70.20.1</t>
  </si>
  <si>
    <t>Плунжер</t>
  </si>
  <si>
    <t>для насоса-дозатора</t>
  </si>
  <si>
    <t xml:space="preserve">Плунжер насоса 1.1ПТ – 25 (для крепления сухарями) L=195мм                                                   </t>
  </si>
  <si>
    <t>1549 Т</t>
  </si>
  <si>
    <t>22.19.27.00.20.20.50.10.1</t>
  </si>
  <si>
    <t>Комплект манжет</t>
  </si>
  <si>
    <t>ремкомплект уплотнительных манжет</t>
  </si>
  <si>
    <t xml:space="preserve">Манжета плунжера насоса </t>
  </si>
  <si>
    <t>1550 Т</t>
  </si>
  <si>
    <t>28.99.39.00.00.50.10.40.1</t>
  </si>
  <si>
    <t>Комплект ремонтный клапана насоса</t>
  </si>
  <si>
    <t>к паровой передвижной установке</t>
  </si>
  <si>
    <t xml:space="preserve">ЗИП насоса  1.1ПТ-25Д1 (АС-204)   (81 дет)                             </t>
  </si>
  <si>
    <t>1551 Т</t>
  </si>
  <si>
    <t>22.19.73.00.00.70.03.01.1</t>
  </si>
  <si>
    <t>Комплект резино-технических изделий</t>
  </si>
  <si>
    <t>ремонтный</t>
  </si>
  <si>
    <t xml:space="preserve">Комплект РТИ насоса 1.1ПТ-25(АС-204) (46 дет)                                    </t>
  </si>
  <si>
    <t>1552 Т</t>
  </si>
  <si>
    <t>ЗИП насоса  1,1ПТ-2,5/8,0Д1-А3-У2   (61 дет)</t>
  </si>
  <si>
    <t>1553 Т</t>
  </si>
  <si>
    <t>РТИ насоса  1,1ПТ-2,5/8,0Д1-А3-У2   (49 дет)</t>
  </si>
  <si>
    <t>1554 Т</t>
  </si>
  <si>
    <t xml:space="preserve">Ремкомплект РТИ насоса 1.1ПТ-2,5/8    (86 дет)                                      </t>
  </si>
  <si>
    <t>1555 Т</t>
  </si>
  <si>
    <t>28.13.31.00.00.03.20.01.1</t>
  </si>
  <si>
    <t>Клапан сдвоенный (Свеса)</t>
  </si>
  <si>
    <t>для трехплунжерных кривошипных насосов</t>
  </si>
  <si>
    <t>Клапан сдвоенный  (Свеса)</t>
  </si>
  <si>
    <t>1556 Т</t>
  </si>
  <si>
    <t>22.23.12.00.00.19.12.10.1</t>
  </si>
  <si>
    <t>Клапан всасывающий в сборе</t>
  </si>
  <si>
    <t>1557 Т</t>
  </si>
  <si>
    <t>Клапан напорный в сборе</t>
  </si>
  <si>
    <t>авансовый платеж - 30%, оставшаяся часть в течение 30 р.д. с момента подписания акта приема-передачи</t>
  </si>
  <si>
    <t>1558 Т</t>
  </si>
  <si>
    <t xml:space="preserve">ЗИП насоса ПТ-25    (80 дет)                            </t>
  </si>
  <si>
    <t>1559 Т</t>
  </si>
  <si>
    <t xml:space="preserve">Комплект РТИ насоса ПТ-25 (47 дет)                                           </t>
  </si>
  <si>
    <t>1562 Т</t>
  </si>
  <si>
    <t>28.99.39.00.00.50.01.10.1</t>
  </si>
  <si>
    <t>Шланг паровой</t>
  </si>
  <si>
    <t xml:space="preserve">к паровой
 передвижной установке
</t>
  </si>
  <si>
    <t xml:space="preserve">Шланг ПАР  (Ду25, L=20 м) </t>
  </si>
  <si>
    <t>1565 Т</t>
  </si>
  <si>
    <t>25.21.13.00.00.90.11.10.1</t>
  </si>
  <si>
    <t>Электромагнитный клапан</t>
  </si>
  <si>
    <t>водогрейного аппарата</t>
  </si>
  <si>
    <t>Клапан электромагнитный ппу</t>
  </si>
  <si>
    <t>1566 Т</t>
  </si>
  <si>
    <t>22.21.29.00.00.38.30.10.1</t>
  </si>
  <si>
    <t>Вентиль</t>
  </si>
  <si>
    <t>Вентиль ППУ</t>
  </si>
  <si>
    <t>1567 Т</t>
  </si>
  <si>
    <t>29.31.10.00.00.00.11.11.1</t>
  </si>
  <si>
    <t>Комплект проводов</t>
  </si>
  <si>
    <t>для грузовых автомобилей</t>
  </si>
  <si>
    <t>Комплект кабелей ППУА</t>
  </si>
  <si>
    <t>Столбцы 1,15 и 22</t>
  </si>
  <si>
    <t>Столбцы 1 и 15</t>
  </si>
  <si>
    <t>1444-1 Т</t>
  </si>
  <si>
    <t>1445-1 Т</t>
  </si>
  <si>
    <t>1446-1 Т</t>
  </si>
  <si>
    <t>1447-1 Т</t>
  </si>
  <si>
    <t>1448-1 Т</t>
  </si>
  <si>
    <t>1449-1 Т</t>
  </si>
  <si>
    <t>1450-1 Т</t>
  </si>
  <si>
    <t>1451-1 Т</t>
  </si>
  <si>
    <t>1452-1 Т</t>
  </si>
  <si>
    <t>1453-1 Т</t>
  </si>
  <si>
    <t>1454-1 Т</t>
  </si>
  <si>
    <t>1455-1 Т</t>
  </si>
  <si>
    <t>1456-1 Т</t>
  </si>
  <si>
    <t>1457-1 Т</t>
  </si>
  <si>
    <t>1458-1 Т</t>
  </si>
  <si>
    <t>1459-1 Т</t>
  </si>
  <si>
    <t>1460-1 Т</t>
  </si>
  <si>
    <t>1461-1 Т</t>
  </si>
  <si>
    <t>1462-1 Т</t>
  </si>
  <si>
    <t>1463-1 Т</t>
  </si>
  <si>
    <t>1547-1 Т</t>
  </si>
  <si>
    <t>1549-1 Т</t>
  </si>
  <si>
    <t>1550-1 Т</t>
  </si>
  <si>
    <t>1551-1 Т</t>
  </si>
  <si>
    <t>1552-1 Т</t>
  </si>
  <si>
    <t>1553-1 Т</t>
  </si>
  <si>
    <t>1554-1 Т</t>
  </si>
  <si>
    <t>1555-1 Т</t>
  </si>
  <si>
    <t>1556-1 Т</t>
  </si>
  <si>
    <t>1557-1 Т</t>
  </si>
  <si>
    <t>1558-1 Т</t>
  </si>
  <si>
    <t>1559-1 Т</t>
  </si>
  <si>
    <t>1562-1 Т</t>
  </si>
  <si>
    <t>1565-1 Т</t>
  </si>
  <si>
    <t>1566-1 Т</t>
  </si>
  <si>
    <t>1567-1 Т</t>
  </si>
  <si>
    <t>9 Р</t>
  </si>
  <si>
    <t>10 Р</t>
  </si>
  <si>
    <t>42.99.21.10.20.10.00</t>
  </si>
  <si>
    <t>Работы по установке и креплению шахтовых направлений</t>
  </si>
  <si>
    <t>101 Т</t>
  </si>
  <si>
    <t>29.10.59.00.00.00.25.18.1</t>
  </si>
  <si>
    <t>Мобильная буровая установка</t>
  </si>
  <si>
    <t>комплекс буровых машин, механизмов и оборудования для  разведочных  и эксплуатационных,  выполнения капитального ремонта и сервисного обслуживания скважин, высота мачты до 40 м, грузоподъемность до 200  тонн, глубина бурения до 4000 м</t>
  </si>
  <si>
    <t>Мобильная буровая установка грузоподъемностью 135 тонн в комлекте</t>
  </si>
  <si>
    <t>ДТ</t>
  </si>
  <si>
    <t>Январь-февраль 2014 года</t>
  </si>
  <si>
    <t>Республика Казахстан, Мангистауская область, месторождение «Каражанбас», производственная база ТОО «Управление технологического транспорта и обслуживания скважин»</t>
  </si>
  <si>
    <t>150 календарных дней со дня заключения договора</t>
  </si>
  <si>
    <t>авансовый платеж - 30%, - 40% после заводской приемки и отгрузки с завода изготовителя, - 20% после шеф монтажа (пуско-наладка) на точке скважины Покупателя на месторождении «Каражанбас» (Мангистауская область Республика Казахстан), оставшаяся часть в течение 30 р.д. с момента предоставления оригинала акта сверки взаиморасчетов, подписанного уполномоченными лицами Сторон и скрепленного их печатями, и сведений о местном содержании в Товарах</t>
  </si>
  <si>
    <t>Комплект</t>
  </si>
  <si>
    <t>101-1 Т</t>
  </si>
  <si>
    <t>Апрель-май 2014 года</t>
  </si>
  <si>
    <t>3. Услуги</t>
  </si>
  <si>
    <t>82 У</t>
  </si>
  <si>
    <t>38.12.30.10.11.00.00</t>
  </si>
  <si>
    <t>Услуги по размещению промышленных отходов</t>
  </si>
  <si>
    <t>Услуги по размещению промышленных отходов (размещение/утилизация/удаление промышленных отходов)</t>
  </si>
  <si>
    <t>Услуги по размещению промышленных отходов (размещение/утилизация/удаление промышленных отходов) янтарный список</t>
  </si>
  <si>
    <t xml:space="preserve">Республика Казахстан, Мангистауская область, месторождение Каражанбас/ Каламкас </t>
  </si>
  <si>
    <t>Март-декабрь  2014 года</t>
  </si>
  <si>
    <t>Оплата по факту оказания услуг</t>
  </si>
  <si>
    <t>83 У</t>
  </si>
  <si>
    <t>Услуги по размещению промышленных отходов (размещение/утилизация/удаление промышленных отходов) зеленый список</t>
  </si>
  <si>
    <t>итого по услугам</t>
  </si>
  <si>
    <t>82-1 У</t>
  </si>
  <si>
    <t>83-1 У</t>
  </si>
  <si>
    <t>Апрель 2014 года</t>
  </si>
  <si>
    <t>Апрель-декабрь  2014 года</t>
  </si>
  <si>
    <t>1275 Т</t>
  </si>
  <si>
    <t>Кабель</t>
  </si>
  <si>
    <t>ВВГ 3*50+1*35</t>
  </si>
  <si>
    <t>силовои кабель ВВГ-3х50+1х35 мм2</t>
  </si>
  <si>
    <t>Мангистауская область, г.Актау, база МТС АО "Каражанбасмунай"</t>
  </si>
  <si>
    <t>40 календарных дней со дня заключения договора</t>
  </si>
  <si>
    <t>006</t>
  </si>
  <si>
    <t>Метр</t>
  </si>
  <si>
    <t>1276 Т</t>
  </si>
  <si>
    <t>ВВГ 3*35+1*25</t>
  </si>
  <si>
    <t>силовои кабель ВВГ- 3х35+1х25 мм2</t>
  </si>
  <si>
    <t>1281 Т</t>
  </si>
  <si>
    <t>Металлорукав</t>
  </si>
  <si>
    <t>оцинкованный, негерметичный диаметром Dу 15 мм</t>
  </si>
  <si>
    <t>Металлорукав д.15</t>
  </si>
  <si>
    <t>Июль-август 2014 года</t>
  </si>
  <si>
    <t>Республика Казахстан, Мангистауская область, г. Актау, База МТС АО "Каражанбасмунай"</t>
  </si>
  <si>
    <t>1282 Т</t>
  </si>
  <si>
    <t>оцинкованный, негерметичный диаметром Dу 18 мм</t>
  </si>
  <si>
    <t>Металлорукав д.18</t>
  </si>
  <si>
    <t>1283 Т</t>
  </si>
  <si>
    <t>оцинкованный, негерметичный диаметром Dу 20 мм</t>
  </si>
  <si>
    <t>Металлорукав д.20</t>
  </si>
  <si>
    <t>1284 Т</t>
  </si>
  <si>
    <t>оцинкованный, негерметичный диаметром Dу 22 мм</t>
  </si>
  <si>
    <t>Металлорукав д.22</t>
  </si>
  <si>
    <t>1285 Т</t>
  </si>
  <si>
    <t>оцинкованный, негерметичный диаметром Dу 25 мм</t>
  </si>
  <si>
    <t>Металлорукав д.25</t>
  </si>
  <si>
    <t>1275-1 Т</t>
  </si>
  <si>
    <t>1276-1 Т</t>
  </si>
  <si>
    <t>1281-1 Т</t>
  </si>
  <si>
    <t>1282-1 Т</t>
  </si>
  <si>
    <t>1283-1 Т</t>
  </si>
  <si>
    <t>1284-1 Т</t>
  </si>
  <si>
    <t>1285-1 Т</t>
  </si>
  <si>
    <t>27.32.13.00.02.01.37.24.1</t>
  </si>
  <si>
    <t>ВВГ 3*35+1*16</t>
  </si>
  <si>
    <t>силовои кабель ВВГ- 3х35+1*16 мм2</t>
  </si>
  <si>
    <t>Метр погонный</t>
  </si>
  <si>
    <t>018</t>
  </si>
  <si>
    <t>27.32.13.00.02.01.37.25.1</t>
  </si>
  <si>
    <t>ВВГ 3*50+1*25</t>
  </si>
  <si>
    <t>силовои кабель ВВГ-3х50+1х25 мм2</t>
  </si>
  <si>
    <t>Рукав металлический (металлорукав)</t>
  </si>
  <si>
    <t>стальной</t>
  </si>
  <si>
    <t>24.20.13.03.00.00.01.00.2</t>
  </si>
  <si>
    <t>Столбцы 1,3,4 и 5</t>
  </si>
  <si>
    <t>Столбцы 1,4,5 6 и 11</t>
  </si>
  <si>
    <t>1930 Т</t>
  </si>
  <si>
    <t>Шарик 1/4"</t>
  </si>
  <si>
    <t xml:space="preserve">Июль-август 2014 года </t>
  </si>
  <si>
    <t>50 календарных дней со дня заключения договора</t>
  </si>
  <si>
    <t>1932 Т</t>
  </si>
  <si>
    <t>1933 Т</t>
  </si>
  <si>
    <t>1935 Т</t>
  </si>
  <si>
    <t>1936 Т</t>
  </si>
  <si>
    <t>1937 Т</t>
  </si>
  <si>
    <t>1938 Т</t>
  </si>
  <si>
    <t>1963 Т</t>
  </si>
  <si>
    <t>1965 Т</t>
  </si>
  <si>
    <t>Винт</t>
  </si>
  <si>
    <t>1967 Т</t>
  </si>
  <si>
    <t>1983 Т</t>
  </si>
  <si>
    <t>1988 Т</t>
  </si>
  <si>
    <t>1991 Т</t>
  </si>
  <si>
    <t>1992 Т</t>
  </si>
  <si>
    <t>2282 Т</t>
  </si>
  <si>
    <t>Регулировочная  гайка (поршень толкатель)</t>
  </si>
  <si>
    <t xml:space="preserve">Август-сентябрь 2014 года </t>
  </si>
  <si>
    <t>2297 Т</t>
  </si>
  <si>
    <t>Болт А (палец)</t>
  </si>
  <si>
    <t>2299 Т</t>
  </si>
  <si>
    <t>Болт B (палец)</t>
  </si>
  <si>
    <t>2305 Т</t>
  </si>
  <si>
    <t>Шпилька</t>
  </si>
  <si>
    <t>2316 Т</t>
  </si>
  <si>
    <t>Обратный клапан для мех желонки</t>
  </si>
  <si>
    <t xml:space="preserve">Апрель-май 2014 года </t>
  </si>
  <si>
    <t>1930-1 Т</t>
  </si>
  <si>
    <t>1932-1 Т</t>
  </si>
  <si>
    <t>1933-1 Т</t>
  </si>
  <si>
    <t>1935-1 Т</t>
  </si>
  <si>
    <t>1936-1 Т</t>
  </si>
  <si>
    <t>1937-1 Т</t>
  </si>
  <si>
    <t>1938-1 Т</t>
  </si>
  <si>
    <t>1963-1 Т</t>
  </si>
  <si>
    <t>1965-1 Т</t>
  </si>
  <si>
    <t>1967-1 Т</t>
  </si>
  <si>
    <t>1983-1 Т</t>
  </si>
  <si>
    <t>1988-1 Т</t>
  </si>
  <si>
    <t>1991-1 Т</t>
  </si>
  <si>
    <t>1992-1 Т</t>
  </si>
  <si>
    <t>2282-1 Т</t>
  </si>
  <si>
    <t>2297-1 Т</t>
  </si>
  <si>
    <t>2299-1 Т</t>
  </si>
  <si>
    <t>2305-1 Т</t>
  </si>
  <si>
    <t>2316-1 Т</t>
  </si>
  <si>
    <t>28.15.31.00.00.01.10.44.1</t>
  </si>
  <si>
    <t>шарик с номинальным диаметром 6,350 мм, ГОСТ 3722-81</t>
  </si>
  <si>
    <t>Шарик с диаметром до 12 мм</t>
  </si>
  <si>
    <t>28.15.10.00.00.00.12.08.1</t>
  </si>
  <si>
    <t>подшипник роликовый радиальный</t>
  </si>
  <si>
    <t>Подшипник роликовый радиальный</t>
  </si>
  <si>
    <t>28.15.10.00.00.00.75.12.1</t>
  </si>
  <si>
    <t>подшипник качения роликовый игольчатый  с одним штампованным наружным кольцом без сепаратора</t>
  </si>
  <si>
    <t>28.15.10.00.00.00.25.05.1</t>
  </si>
  <si>
    <t>подшипник шариковый упорный</t>
  </si>
  <si>
    <t>Подшипник качения роликовый игольчатый со штампованными кольцами</t>
  </si>
  <si>
    <t>Подшипник шариковый упорный</t>
  </si>
  <si>
    <t>28.92.12.20.10.60.50.53.1</t>
  </si>
  <si>
    <t>ротора гидравлического ключа</t>
  </si>
  <si>
    <t>Каталожный номер 992003-08.</t>
  </si>
  <si>
    <t>Каталожный номер 992005-03.</t>
  </si>
  <si>
    <t>Каталожный номер 992003-10.</t>
  </si>
  <si>
    <t>Каталожный номер 992004-07.</t>
  </si>
  <si>
    <t>28.99.39.00.00.06.01.02.1</t>
  </si>
  <si>
    <t>Поршень-толкатель</t>
  </si>
  <si>
    <t>к превентору</t>
  </si>
  <si>
    <t>25.94.11.00.00.17.01.00.2</t>
  </si>
  <si>
    <t>Болт</t>
  </si>
  <si>
    <t>Болт с шестигранной головкой</t>
  </si>
  <si>
    <t>25.94.11.00.00.26.70.03.1</t>
  </si>
  <si>
    <t>резьбовая</t>
  </si>
  <si>
    <t>25.99.29.00.01.15.14.10.1</t>
  </si>
  <si>
    <t>Обратный клапан</t>
  </si>
  <si>
    <t>Каталожный номер 992019-06-OCM.</t>
  </si>
  <si>
    <t>Каталожный номер 992005-05.</t>
  </si>
  <si>
    <t>Внутренний диаметр 1,574 дюйм, каталожный номер 940016-208.</t>
  </si>
  <si>
    <t>Каталожный номер 940048-5205.</t>
  </si>
  <si>
    <t>Каталожный номер 45139.</t>
  </si>
  <si>
    <t>Каталожный номер 903317-17.</t>
  </si>
  <si>
    <t>Внутренний диаметр 0,875 дюйм, каталожный номер 992671.</t>
  </si>
  <si>
    <t>Каталожный номер 45095.</t>
  </si>
  <si>
    <t>Услуги по аренде специализированного оборудования</t>
  </si>
  <si>
    <t>77.39.19.05.00.00.00</t>
  </si>
  <si>
    <t>Аренда оборудования для выполнение работ по строительству шахтовых направлении с сопроводительным персоналом.</t>
  </si>
  <si>
    <t>Май-декабрь  2014 года</t>
  </si>
  <si>
    <t>176 У</t>
  </si>
  <si>
    <t>177 У</t>
  </si>
  <si>
    <t>2499 Т</t>
  </si>
  <si>
    <t>Бетономешалка или растворосмеситель</t>
  </si>
  <si>
    <t>Бетономешалкп или растворосмеситель емкостью 500 л</t>
  </si>
  <si>
    <t>28.92.40.00.00.00.03.06.1</t>
  </si>
  <si>
    <t>Объем 500 л</t>
  </si>
  <si>
    <t>2500 Т</t>
  </si>
  <si>
    <t>Емкость кубовая (еврокуб)</t>
  </si>
  <si>
    <t>пластиковая, объем 1000 л</t>
  </si>
  <si>
    <t>22.23.13.30.00.00.10.20.1</t>
  </si>
  <si>
    <t>Объем 1000 л</t>
  </si>
  <si>
    <t>1387 Т</t>
  </si>
  <si>
    <t>26.20.16.11.13.11.11.10.1</t>
  </si>
  <si>
    <t>Картридж</t>
  </si>
  <si>
    <t>Тонерный. Черный.</t>
  </si>
  <si>
    <t>Картридж для  \ принтера HP LaserJet P1606dn</t>
  </si>
  <si>
    <t>1388 Т</t>
  </si>
  <si>
    <t>Картридж для  \ принтера  Canon 4430</t>
  </si>
  <si>
    <t>1389 Т</t>
  </si>
  <si>
    <t>Картридж для принтера  HP-1320</t>
  </si>
  <si>
    <t>1390 Т</t>
  </si>
  <si>
    <t>Картридж для принтера  HP LaserJet Pro M1536 dnf</t>
  </si>
  <si>
    <t>1391 Т</t>
  </si>
  <si>
    <t>Картридж для факсового аппарата PANASONIC KX-FL423</t>
  </si>
  <si>
    <t>1387-1 Т</t>
  </si>
  <si>
    <t>1388-1 Т</t>
  </si>
  <si>
    <t>1389-1 Т</t>
  </si>
  <si>
    <t>1390-1 Т</t>
  </si>
  <si>
    <t>1391-1 Т</t>
  </si>
  <si>
    <t>1392 Т</t>
  </si>
  <si>
    <t>Картридж для факсового аппарата   KX-PANASONIC FLС418RU</t>
  </si>
  <si>
    <t>1394 Т</t>
  </si>
  <si>
    <t>Картридж для принтера   HP Color LaserJet CP4525 (черный)</t>
  </si>
  <si>
    <t>1395 Т</t>
  </si>
  <si>
    <t>26.20.16.11.13.12.11.20.1</t>
  </si>
  <si>
    <t>Тонерный. Цветной. Yellow.</t>
  </si>
  <si>
    <t>Картридж для HP  принтера  Color LaserJet CP4525 (желтый)</t>
  </si>
  <si>
    <t>1396 Т</t>
  </si>
  <si>
    <t>26.20.16.11.13.12.11.30.1</t>
  </si>
  <si>
    <t>Тонерный. Цветной. Cyan.</t>
  </si>
  <si>
    <t>Картридж для принтера   HP Color LaserJet CP4525 (синий)</t>
  </si>
  <si>
    <t>1397 Т</t>
  </si>
  <si>
    <t>26.20.16.11.13.12.11.10.1</t>
  </si>
  <si>
    <t>Тонерный. Цветной. Magenta.</t>
  </si>
  <si>
    <t>Картридж принтера  для HP Color LaserJet CP4525 (красный)</t>
  </si>
  <si>
    <t>1402 Т</t>
  </si>
  <si>
    <t>Картридж для HP LaserJet P1505</t>
  </si>
  <si>
    <t>1403 Т</t>
  </si>
  <si>
    <t>Картридж для HP LaserJet P2055</t>
  </si>
  <si>
    <t>1404 Т</t>
  </si>
  <si>
    <t>Картридж для  факсового аппарата Panasonic KX-FL413RU</t>
  </si>
  <si>
    <t>1405 Т</t>
  </si>
  <si>
    <t>26.20.16.12.11.11.11.10.1</t>
  </si>
  <si>
    <t>Тонер-туба</t>
  </si>
  <si>
    <t>Тонер-картридж Xerox 106R01277 для WC 5020</t>
  </si>
  <si>
    <t>1406 Т</t>
  </si>
  <si>
    <t>Копи-картридж  для притера Xerox  WC 5020</t>
  </si>
  <si>
    <t>1410 Т</t>
  </si>
  <si>
    <t>Тонер-картридж для МФУ Xerox 5222 WC  (20k) (106R01413)</t>
  </si>
  <si>
    <t>1411 Т</t>
  </si>
  <si>
    <t>Копи-картридж для МФУ Xerox 5222 WC  (50k) (101R00434)</t>
  </si>
  <si>
    <t>1412 Т</t>
  </si>
  <si>
    <t>Картридж для HP 400 M401d HP 80A</t>
  </si>
  <si>
    <t>1413 Т</t>
  </si>
  <si>
    <t>Тонер-картридж для Xerox WC 5225</t>
  </si>
  <si>
    <t>1414 Т</t>
  </si>
  <si>
    <t>Копи-картридж для Xerox WC 5225</t>
  </si>
  <si>
    <t>1392-1 Т</t>
  </si>
  <si>
    <t>1394-1 Т</t>
  </si>
  <si>
    <t>1395-1 Т</t>
  </si>
  <si>
    <t>1396-1 Т</t>
  </si>
  <si>
    <t>1397-1 Т</t>
  </si>
  <si>
    <t>1402-1 Т</t>
  </si>
  <si>
    <t>1403-1 Т</t>
  </si>
  <si>
    <t>1404-1 Т</t>
  </si>
  <si>
    <t>1405-1 Т</t>
  </si>
  <si>
    <t>1406-1 Т</t>
  </si>
  <si>
    <t>1410-1 Т</t>
  </si>
  <si>
    <t>1411-1 Т</t>
  </si>
  <si>
    <t>1412-1 Т</t>
  </si>
  <si>
    <t>1413-1 Т</t>
  </si>
  <si>
    <t>1414-1 Т</t>
  </si>
  <si>
    <t>Столбцы 1,11,15,18,20,21 и 22</t>
  </si>
  <si>
    <t>Столбцы 1,11,15 и 22</t>
  </si>
  <si>
    <t>15-2 У</t>
  </si>
  <si>
    <t>49.32.12.20.00.00.00</t>
  </si>
  <si>
    <t>Услуги по аренде легковых автомобилей с водителем</t>
  </si>
  <si>
    <t>Аренда легковых автомобилей с предоставлением услуг водителя</t>
  </si>
  <si>
    <t>Внедорожник представительского класса с водителем</t>
  </si>
  <si>
    <t>Республика Казахстан, по Мангистауской области</t>
  </si>
  <si>
    <t>с апреля по декабрь 2014 года</t>
  </si>
  <si>
    <t>Ежемесячно по факту оказания услуг</t>
  </si>
  <si>
    <t>Декабрь 2013 года-январь 2014 года</t>
  </si>
  <si>
    <t>Январь-март 2014 года</t>
  </si>
  <si>
    <t>Столбцы 1,14,20 и 21</t>
  </si>
  <si>
    <t>Столбцы 1,11,14,20 и 21</t>
  </si>
  <si>
    <t>176-1 У</t>
  </si>
  <si>
    <t>15-3 У</t>
  </si>
  <si>
    <t>Январь-апрель 2014 года</t>
  </si>
  <si>
    <t>Столбцы 1 и 11</t>
  </si>
  <si>
    <t>Столбцы 1,3,4,5 и 6</t>
  </si>
  <si>
    <t>Май-декабрь 2014 года</t>
  </si>
  <si>
    <t>Республика Казахстан, Мангистауская область</t>
  </si>
  <si>
    <t>1040 Т</t>
  </si>
  <si>
    <t>22.19.35.00.00.00.32.01.2</t>
  </si>
  <si>
    <t>Рукав высокого давления</t>
  </si>
  <si>
    <t>резиновый</t>
  </si>
  <si>
    <t>Рукав.  Каталожный номер: 10х18,5-16 В ГОСТ 10362-76</t>
  </si>
  <si>
    <t>100 календарных дней со дня заключения договора</t>
  </si>
  <si>
    <t>1040-1 Т</t>
  </si>
  <si>
    <t>Столбцы 1,18,20 и 21</t>
  </si>
  <si>
    <t>2026 Т</t>
  </si>
  <si>
    <t>28.24.22.00.00.00.11.12.1</t>
  </si>
  <si>
    <t>Коленчатый вал</t>
  </si>
  <si>
    <t xml:space="preserve">левый, к приспособлению для захвата насосно-компрессорных или бурильных труб и удержания их на вес у в устье скважин </t>
  </si>
  <si>
    <t>Левый коленчатый вал</t>
  </si>
  <si>
    <t>2027 Т</t>
  </si>
  <si>
    <t>28.24.22.00.00.00.11.13.1</t>
  </si>
  <si>
    <t xml:space="preserve">правый, к приспособлению для захвата насосно-компрессорных или бурильных труб и удержания их на вес у в устье скважин </t>
  </si>
  <si>
    <t>Правый коленчатый вал</t>
  </si>
  <si>
    <t>2028 Т</t>
  </si>
  <si>
    <t>28.24.22.00.00.00.11.15.1</t>
  </si>
  <si>
    <t xml:space="preserve">Рычаг подъемный </t>
  </si>
  <si>
    <t xml:space="preserve">к приспособлению для захвата насосно-компрессорных или бурильных труб и удержания их на вес у в устье скважин </t>
  </si>
  <si>
    <t>Подъемный рычаг</t>
  </si>
  <si>
    <t>1958 Т</t>
  </si>
  <si>
    <t>28.92.12.20.10.60.50.88.1</t>
  </si>
  <si>
    <t>Корпус передачи</t>
  </si>
  <si>
    <t>узла привода гидравлического ключа</t>
  </si>
  <si>
    <t>2278 Т</t>
  </si>
  <si>
    <t>25.73.20.00.00.13.14.11.1</t>
  </si>
  <si>
    <t>Плашка</t>
  </si>
  <si>
    <t xml:space="preserve"> превентора</t>
  </si>
  <si>
    <t>Плашки глухие</t>
  </si>
  <si>
    <t>2280 Т</t>
  </si>
  <si>
    <t xml:space="preserve">Плашки трубные 2 7/8" </t>
  </si>
  <si>
    <t>32 У</t>
  </si>
  <si>
    <t>37.00.12.12.00.00.00</t>
  </si>
  <si>
    <t>Услуги по опорожнению и очищению отстойников</t>
  </si>
  <si>
    <t>Комплекс мер по очистке и опорожнению отстойников и септиков</t>
  </si>
  <si>
    <t>Очистка от нефтешлама, песка, буровых растворов циркуляционных емкостей, экологических емкостей.</t>
  </si>
  <si>
    <t>ЭЦПП</t>
  </si>
  <si>
    <t xml:space="preserve">Январь-декабрь 2014 года </t>
  </si>
  <si>
    <t>2278-1 Т</t>
  </si>
  <si>
    <t>2280-1 Т</t>
  </si>
  <si>
    <t>1303 Т</t>
  </si>
  <si>
    <t>Лампа натриевая</t>
  </si>
  <si>
    <t>Лампа натриевая ДНАТ</t>
  </si>
  <si>
    <t>Лампа ДНАТ-400W</t>
  </si>
  <si>
    <t>1303-1 Т</t>
  </si>
  <si>
    <t>27.40.39.10.10.20.10.10.1</t>
  </si>
  <si>
    <t>натриевая, тип ДНаТ мощностью 400 W</t>
  </si>
  <si>
    <t>Лампа</t>
  </si>
  <si>
    <t>928 Т</t>
  </si>
  <si>
    <t>Светильники ручные</t>
  </si>
  <si>
    <t>ГОСТ 7110-82, ручные светильник с лампами накаливания и люминесцентными лампами, предназначены для временного местного освещения рабочей зоны для работы в сетях переменного тока напряжением 220 В</t>
  </si>
  <si>
    <t xml:space="preserve">Ручной переносной светильник. Тип лампы: люминесцентная, двухцокольная. Мощность: 8 Вт. Световой поток: 330 лм. Напряжение: 230 В. Тип защиты: IP-64; класс защиты 2. 5-метровый кабель. </t>
  </si>
  <si>
    <t>90 календарных дней со дня заключения договора</t>
  </si>
  <si>
    <t>928-1 Т</t>
  </si>
  <si>
    <t>Светильник ручной</t>
  </si>
  <si>
    <t>Ручной переносной светильник. Тип лампы: люминесцентная, двухцокольная. Мощность: 8 Вт. Световой поток: 330 лм. Напряжение: 230 В. Тип защиты: IP-64; класс защиты 2. 5-метровый кабель</t>
  </si>
  <si>
    <t>27.40.21.00.00.14.10.10.1</t>
  </si>
  <si>
    <t>1711 Т</t>
  </si>
  <si>
    <t>Блок вторичной индикации</t>
  </si>
  <si>
    <t>Вторичная индикация</t>
  </si>
  <si>
    <t>Столбцы 1,3 и 5</t>
  </si>
  <si>
    <t>1711-1 Т</t>
  </si>
  <si>
    <t>тип ВИ-05, к автокрану</t>
  </si>
  <si>
    <t>28.22.19.00.00.21.13.20.1</t>
  </si>
  <si>
    <t>1724 Т</t>
  </si>
  <si>
    <t>Блок индикации</t>
  </si>
  <si>
    <t>Блок индикации БИ 04.14</t>
  </si>
  <si>
    <t>1724-1 Т</t>
  </si>
  <si>
    <t>тип БИ 04.14, к автокрану</t>
  </si>
  <si>
    <t>28.22.19.00.00.21.13.10.1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</si>
</sst>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 ;\-#,##0.00\ "/>
    <numFmt numFmtId="165" formatCode="_-* #,##0_р_._-;\-* #,##0_р_._-;_-* &quot;-&quot;??_р_._-;_-@_-"/>
  </numFmts>
  <fonts count="3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0"/>
      <color rgb="FF000000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sz val="10"/>
      <name val="Arial"/>
      <family val="2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24" fillId="2" borderId="1"/>
    <xf numFmtId="43" fontId="27" fillId="2" borderId="1" applyFont="0" applyFill="0" applyBorder="0" applyAlignment="0" applyProtection="0"/>
    <xf numFmtId="0" fontId="28" fillId="2" borderId="1"/>
    <xf numFmtId="0" fontId="31" fillId="2" borderId="1"/>
    <xf numFmtId="0" fontId="6" fillId="2" borderId="1"/>
    <xf numFmtId="0" fontId="27" fillId="2" borderId="1"/>
    <xf numFmtId="43" fontId="5" fillId="2" borderId="1" applyFont="0" applyFill="0" applyBorder="0" applyAlignment="0" applyProtection="0"/>
    <xf numFmtId="0" fontId="4" fillId="2" borderId="1"/>
    <xf numFmtId="0" fontId="33" fillId="2" borderId="1" applyNumberFormat="0" applyFill="0" applyBorder="0" applyAlignment="0" applyProtection="0">
      <alignment vertical="top"/>
      <protection locked="0"/>
    </xf>
    <xf numFmtId="0" fontId="3" fillId="2" borderId="1"/>
    <xf numFmtId="0" fontId="34" fillId="2" borderId="1"/>
    <xf numFmtId="0" fontId="35" fillId="2" borderId="1"/>
    <xf numFmtId="0" fontId="29" fillId="2" borderId="1"/>
    <xf numFmtId="0" fontId="2" fillId="2" borderId="1"/>
    <xf numFmtId="43" fontId="1" fillId="2" borderId="1" applyFont="0" applyFill="0" applyBorder="0" applyAlignment="0" applyProtection="0"/>
    <xf numFmtId="0" fontId="34" fillId="2" borderId="1"/>
  </cellStyleXfs>
  <cellXfs count="97">
    <xf numFmtId="0" fontId="0" fillId="0" borderId="0" xfId="0"/>
    <xf numFmtId="0" fontId="7" fillId="2" borderId="1" xfId="0" applyNumberFormat="1" applyFont="1" applyFill="1" applyBorder="1"/>
    <xf numFmtId="0" fontId="8" fillId="2" borderId="1" xfId="0" applyNumberFormat="1" applyFont="1" applyFill="1" applyBorder="1"/>
    <xf numFmtId="0" fontId="10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/>
    <xf numFmtId="0" fontId="12" fillId="2" borderId="9" xfId="0" applyNumberFormat="1" applyFont="1" applyFill="1" applyBorder="1" applyAlignment="1">
      <alignment horizontal="center" vertical="top" wrapText="1"/>
    </xf>
    <xf numFmtId="0" fontId="13" fillId="2" borderId="10" xfId="0" applyNumberFormat="1" applyFont="1" applyFill="1" applyBorder="1" applyAlignment="1">
      <alignment horizontal="center" vertical="top" wrapText="1"/>
    </xf>
    <xf numFmtId="0" fontId="13" fillId="2" borderId="2" xfId="0" applyNumberFormat="1" applyFont="1" applyFill="1" applyBorder="1" applyAlignment="1">
      <alignment horizontal="center" vertical="top" wrapText="1"/>
    </xf>
    <xf numFmtId="0" fontId="23" fillId="2" borderId="3" xfId="0" applyNumberFormat="1" applyFont="1" applyFill="1" applyBorder="1" applyAlignment="1">
      <alignment horizontal="left" vertical="top"/>
    </xf>
    <xf numFmtId="0" fontId="13" fillId="2" borderId="2" xfId="0" applyNumberFormat="1" applyFont="1" applyFill="1" applyBorder="1" applyAlignment="1">
      <alignment horizontal="left" vertical="top"/>
    </xf>
    <xf numFmtId="1" fontId="25" fillId="2" borderId="2" xfId="1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/>
    <xf numFmtId="1" fontId="29" fillId="2" borderId="1" xfId="3" applyNumberFormat="1" applyFont="1" applyFill="1" applyAlignment="1">
      <alignment horizontal="center" vertical="center" wrapText="1"/>
    </xf>
    <xf numFmtId="3" fontId="29" fillId="2" borderId="1" xfId="3" applyNumberFormat="1" applyFont="1" applyFill="1" applyAlignment="1">
      <alignment horizontal="right" vertical="center" wrapText="1"/>
    </xf>
    <xf numFmtId="4" fontId="29" fillId="2" borderId="1" xfId="3" applyNumberFormat="1" applyFont="1" applyFill="1" applyAlignment="1">
      <alignment horizontal="right" vertical="center" wrapText="1"/>
    </xf>
    <xf numFmtId="1" fontId="30" fillId="2" borderId="1" xfId="1" applyNumberFormat="1" applyFont="1" applyFill="1" applyAlignment="1">
      <alignment horizontal="right" vertical="center" wrapText="1"/>
    </xf>
    <xf numFmtId="1" fontId="29" fillId="2" borderId="1" xfId="1" applyNumberFormat="1" applyFont="1" applyFill="1" applyAlignment="1">
      <alignment horizontal="center" vertical="center" wrapText="1"/>
    </xf>
    <xf numFmtId="3" fontId="29" fillId="2" borderId="1" xfId="1" applyNumberFormat="1" applyFont="1" applyFill="1" applyBorder="1" applyAlignment="1">
      <alignment horizontal="right" vertical="center" wrapText="1"/>
    </xf>
    <xf numFmtId="4" fontId="29" fillId="2" borderId="1" xfId="1" applyNumberFormat="1" applyFont="1" applyFill="1" applyAlignment="1">
      <alignment horizontal="right" vertical="center" wrapText="1"/>
    </xf>
    <xf numFmtId="4" fontId="30" fillId="2" borderId="1" xfId="1" applyNumberFormat="1" applyFont="1" applyFill="1" applyAlignment="1">
      <alignment horizontal="right" vertical="center" wrapText="1"/>
    </xf>
    <xf numFmtId="0" fontId="23" fillId="2" borderId="2" xfId="0" applyNumberFormat="1" applyFont="1" applyFill="1" applyBorder="1" applyAlignment="1">
      <alignment horizontal="left" vertical="top"/>
    </xf>
    <xf numFmtId="4" fontId="9" fillId="2" borderId="2" xfId="0" applyNumberFormat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/>
    <xf numFmtId="0" fontId="26" fillId="2" borderId="2" xfId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4" fontId="7" fillId="2" borderId="2" xfId="1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26" fillId="2" borderId="2" xfId="6" applyFont="1" applyFill="1" applyBorder="1" applyAlignment="1">
      <alignment horizontal="center" vertical="center" wrapText="1"/>
    </xf>
    <xf numFmtId="1" fontId="26" fillId="2" borderId="2" xfId="1" applyNumberFormat="1" applyFont="1" applyFill="1" applyBorder="1" applyAlignment="1">
      <alignment horizontal="center" vertical="center" wrapText="1"/>
    </xf>
    <xf numFmtId="165" fontId="26" fillId="2" borderId="2" xfId="2" applyNumberFormat="1" applyFont="1" applyFill="1" applyBorder="1" applyAlignment="1">
      <alignment horizontal="center" vertical="center" wrapText="1"/>
    </xf>
    <xf numFmtId="1" fontId="26" fillId="2" borderId="2" xfId="2" applyNumberFormat="1" applyFont="1" applyFill="1" applyBorder="1" applyAlignment="1">
      <alignment horizontal="center" vertical="center"/>
    </xf>
    <xf numFmtId="4" fontId="26" fillId="2" borderId="2" xfId="2" applyNumberFormat="1" applyFont="1" applyFill="1" applyBorder="1" applyAlignment="1">
      <alignment horizontal="center" vertical="center"/>
    </xf>
    <xf numFmtId="164" fontId="26" fillId="2" borderId="2" xfId="2" applyNumberFormat="1" applyFont="1" applyFill="1" applyBorder="1" applyAlignment="1">
      <alignment horizontal="center" vertical="center"/>
    </xf>
    <xf numFmtId="4" fontId="26" fillId="2" borderId="2" xfId="1" applyNumberFormat="1" applyFont="1" applyFill="1" applyBorder="1" applyAlignment="1">
      <alignment horizontal="center" vertical="center" wrapText="1"/>
    </xf>
    <xf numFmtId="0" fontId="26" fillId="2" borderId="2" xfId="8" applyFont="1" applyFill="1" applyBorder="1" applyAlignment="1">
      <alignment horizontal="center" vertical="center" wrapText="1"/>
    </xf>
    <xf numFmtId="0" fontId="26" fillId="2" borderId="2" xfId="9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25" fillId="2" borderId="2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25" fillId="2" borderId="2" xfId="10" applyFont="1" applyFill="1" applyBorder="1" applyAlignment="1">
      <alignment horizontal="center" vertical="center" wrapText="1"/>
    </xf>
    <xf numFmtId="1" fontId="7" fillId="2" borderId="2" xfId="1" applyNumberFormat="1" applyFont="1" applyFill="1" applyBorder="1" applyAlignment="1">
      <alignment horizontal="center" vertical="center" wrapText="1"/>
    </xf>
    <xf numFmtId="1" fontId="25" fillId="2" borderId="2" xfId="0" applyNumberFormat="1" applyFont="1" applyFill="1" applyBorder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1" fontId="26" fillId="0" borderId="2" xfId="1" applyNumberFormat="1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49" fontId="26" fillId="2" borderId="2" xfId="0" applyNumberFormat="1" applyFont="1" applyFill="1" applyBorder="1" applyAlignment="1">
      <alignment horizontal="center" vertical="center"/>
    </xf>
    <xf numFmtId="2" fontId="26" fillId="2" borderId="2" xfId="0" applyNumberFormat="1" applyFont="1" applyFill="1" applyBorder="1" applyAlignment="1">
      <alignment horizontal="center" vertical="center" wrapText="1"/>
    </xf>
    <xf numFmtId="1" fontId="25" fillId="2" borderId="2" xfId="2" applyNumberFormat="1" applyFont="1" applyFill="1" applyBorder="1" applyAlignment="1">
      <alignment horizontal="center" vertical="center" wrapText="1"/>
    </xf>
    <xf numFmtId="4" fontId="26" fillId="2" borderId="2" xfId="11" applyNumberFormat="1" applyFont="1" applyFill="1" applyBorder="1" applyAlignment="1">
      <alignment horizontal="center" vertical="center" wrapText="1"/>
    </xf>
    <xf numFmtId="0" fontId="7" fillId="2" borderId="2" xfId="12" applyFont="1" applyFill="1" applyBorder="1" applyAlignment="1">
      <alignment horizontal="center" vertical="center" wrapText="1"/>
    </xf>
    <xf numFmtId="1" fontId="26" fillId="2" borderId="2" xfId="13" applyNumberFormat="1" applyFont="1" applyFill="1" applyBorder="1" applyAlignment="1">
      <alignment horizontal="center" vertical="center" wrapText="1"/>
    </xf>
    <xf numFmtId="1" fontId="26" fillId="2" borderId="2" xfId="2" applyNumberFormat="1" applyFont="1" applyFill="1" applyBorder="1" applyAlignment="1">
      <alignment horizontal="center" vertical="center" wrapText="1"/>
    </xf>
    <xf numFmtId="4" fontId="26" fillId="2" borderId="2" xfId="2" applyNumberFormat="1" applyFont="1" applyFill="1" applyBorder="1" applyAlignment="1">
      <alignment horizontal="center" vertical="center" wrapText="1"/>
    </xf>
    <xf numFmtId="0" fontId="26" fillId="2" borderId="2" xfId="5" applyFont="1" applyFill="1" applyBorder="1" applyAlignment="1">
      <alignment horizontal="center" vertical="center" wrapText="1"/>
    </xf>
    <xf numFmtId="0" fontId="26" fillId="2" borderId="2" xfId="14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 shrinkToFit="1"/>
    </xf>
    <xf numFmtId="164" fontId="26" fillId="2" borderId="2" xfId="2" applyNumberFormat="1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 wrapText="1"/>
    </xf>
    <xf numFmtId="1" fontId="26" fillId="2" borderId="2" xfId="0" applyNumberFormat="1" applyFont="1" applyFill="1" applyBorder="1" applyAlignment="1">
      <alignment horizontal="center" vertical="center" wrapText="1"/>
    </xf>
    <xf numFmtId="4" fontId="26" fillId="2" borderId="2" xfId="0" applyNumberFormat="1" applyFont="1" applyFill="1" applyBorder="1" applyAlignment="1">
      <alignment horizontal="center" vertical="center" wrapText="1"/>
    </xf>
    <xf numFmtId="2" fontId="7" fillId="2" borderId="12" xfId="1" applyNumberFormat="1" applyFont="1" applyFill="1" applyBorder="1" applyAlignment="1">
      <alignment horizontal="center" vertical="center" wrapText="1"/>
    </xf>
    <xf numFmtId="1" fontId="7" fillId="2" borderId="11" xfId="1" applyNumberFormat="1" applyFont="1" applyFill="1" applyBorder="1" applyAlignment="1">
      <alignment horizontal="center" vertical="center" wrapText="1"/>
    </xf>
    <xf numFmtId="2" fontId="25" fillId="2" borderId="2" xfId="1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/>
    </xf>
    <xf numFmtId="165" fontId="26" fillId="2" borderId="2" xfId="2" applyNumberFormat="1" applyFont="1" applyFill="1" applyBorder="1" applyAlignment="1">
      <alignment horizontal="center" vertical="center"/>
    </xf>
    <xf numFmtId="4" fontId="26" fillId="2" borderId="2" xfId="15" applyNumberFormat="1" applyFont="1" applyFill="1" applyBorder="1" applyAlignment="1">
      <alignment horizontal="center" vertical="center" wrapText="1"/>
    </xf>
    <xf numFmtId="4" fontId="25" fillId="2" borderId="2" xfId="7" applyNumberFormat="1" applyFont="1" applyFill="1" applyBorder="1" applyAlignment="1">
      <alignment horizontal="center" vertical="center" wrapText="1"/>
    </xf>
    <xf numFmtId="2" fontId="26" fillId="2" borderId="2" xfId="2" applyNumberFormat="1" applyFont="1" applyFill="1" applyBorder="1" applyAlignment="1">
      <alignment horizontal="center" vertical="center" wrapText="1"/>
    </xf>
    <xf numFmtId="0" fontId="26" fillId="2" borderId="2" xfId="16" applyFont="1" applyFill="1" applyBorder="1" applyAlignment="1">
      <alignment horizontal="center" vertical="center" wrapText="1"/>
    </xf>
    <xf numFmtId="1" fontId="30" fillId="2" borderId="1" xfId="4" applyNumberFormat="1" applyFont="1" applyFill="1" applyBorder="1" applyAlignment="1">
      <alignment horizontal="center" vertical="center" wrapText="1"/>
    </xf>
    <xf numFmtId="4" fontId="30" fillId="2" borderId="1" xfId="3" applyNumberFormat="1" applyFont="1" applyFill="1" applyAlignment="1">
      <alignment horizontal="right" vertical="center" wrapText="1"/>
    </xf>
    <xf numFmtId="4" fontId="30" fillId="2" borderId="1" xfId="1" applyNumberFormat="1" applyFont="1" applyFill="1" applyBorder="1" applyAlignment="1">
      <alignment horizontal="right" vertical="center" wrapText="1"/>
    </xf>
    <xf numFmtId="1" fontId="30" fillId="2" borderId="1" xfId="1" applyNumberFormat="1" applyFont="1" applyFill="1" applyBorder="1" applyAlignment="1">
      <alignment horizontal="right" vertical="center" wrapText="1"/>
    </xf>
    <xf numFmtId="4" fontId="30" fillId="2" borderId="1" xfId="1" applyNumberFormat="1" applyFont="1" applyFill="1" applyAlignment="1">
      <alignment horizontal="right" vertical="center" wrapText="1"/>
    </xf>
    <xf numFmtId="1" fontId="30" fillId="2" borderId="1" xfId="1" applyNumberFormat="1" applyFont="1" applyFill="1" applyAlignment="1">
      <alignment horizontal="right" vertical="center" wrapText="1"/>
    </xf>
    <xf numFmtId="0" fontId="14" fillId="2" borderId="4" xfId="0" applyNumberFormat="1" applyFont="1" applyFill="1" applyBorder="1" applyAlignment="1">
      <alignment horizontal="center"/>
    </xf>
    <xf numFmtId="0" fontId="15" fillId="2" borderId="6" xfId="0" applyNumberFormat="1" applyFont="1" applyFill="1" applyBorder="1" applyAlignment="1">
      <alignment horizontal="center" vertical="center" wrapText="1"/>
    </xf>
    <xf numFmtId="0" fontId="16" fillId="2" borderId="5" xfId="0" applyNumberFormat="1" applyFont="1" applyFill="1" applyBorder="1" applyAlignment="1">
      <alignment horizontal="center" vertical="center" wrapText="1"/>
    </xf>
    <xf numFmtId="0" fontId="17" fillId="2" borderId="7" xfId="0" applyNumberFormat="1" applyFont="1" applyFill="1" applyBorder="1" applyAlignment="1">
      <alignment horizontal="center" vertical="center" wrapText="1"/>
    </xf>
    <xf numFmtId="0" fontId="18" fillId="2" borderId="6" xfId="0" applyNumberFormat="1" applyFont="1" applyFill="1" applyBorder="1" applyAlignment="1">
      <alignment horizontal="center" vertical="center" wrapText="1"/>
    </xf>
    <xf numFmtId="0" fontId="19" fillId="2" borderId="7" xfId="0" applyNumberFormat="1" applyFont="1" applyFill="1" applyBorder="1" applyAlignment="1">
      <alignment horizontal="center" vertical="center" wrapText="1"/>
    </xf>
    <xf numFmtId="0" fontId="20" fillId="2" borderId="6" xfId="0" applyNumberFormat="1" applyFont="1" applyFill="1" applyBorder="1" applyAlignment="1">
      <alignment horizontal="center" vertical="center" wrapText="1"/>
    </xf>
    <xf numFmtId="0" fontId="21" fillId="2" borderId="5" xfId="0" applyNumberFormat="1" applyFont="1" applyFill="1" applyBorder="1" applyAlignment="1">
      <alignment horizontal="center" vertical="center" wrapText="1"/>
    </xf>
    <xf numFmtId="0" fontId="18" fillId="2" borderId="8" xfId="0" applyNumberFormat="1" applyFont="1" applyFill="1" applyBorder="1" applyAlignment="1">
      <alignment horizontal="center" vertical="center" wrapText="1"/>
    </xf>
    <xf numFmtId="0" fontId="19" fillId="2" borderId="4" xfId="0" applyNumberFormat="1" applyFont="1" applyFill="1" applyBorder="1" applyAlignment="1">
      <alignment horizontal="center" vertical="center" wrapText="1"/>
    </xf>
    <xf numFmtId="0" fontId="22" fillId="2" borderId="7" xfId="0" applyNumberFormat="1" applyFont="1" applyFill="1" applyBorder="1" applyAlignment="1">
      <alignment horizontal="center" vertical="center" wrapText="1"/>
    </xf>
  </cellXfs>
  <cellStyles count="17">
    <cellStyle name="Normal 4" xfId="11"/>
    <cellStyle name="Гиперссылка" xfId="9" builtinId="8"/>
    <cellStyle name="Обычный" xfId="0" builtinId="0"/>
    <cellStyle name="Обычный 2" xfId="4"/>
    <cellStyle name="Обычный 2 2" xfId="13"/>
    <cellStyle name="Обычный 2 2 2" xfId="1"/>
    <cellStyle name="Обычный 2 2 2 3" xfId="6"/>
    <cellStyle name="Обычный 2 4 3 3 2 2 3 2" xfId="8"/>
    <cellStyle name="Обычный 24 2 2 3" xfId="14"/>
    <cellStyle name="Обычный 24 2 3 2" xfId="5"/>
    <cellStyle name="Обычный 29" xfId="10"/>
    <cellStyle name="Обычный 3 10" xfId="16"/>
    <cellStyle name="Обычный 7" xfId="3"/>
    <cellStyle name="Обычный_Лист1" xfId="12"/>
    <cellStyle name="Финансовый 10" xfId="7"/>
    <cellStyle name="Финансовый 11 2 3 2" xfId="15"/>
    <cellStyle name="Финансовый 2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stru.skc.kz/ru/ntru/detail/?kpved=28.99.39.00.00.50.01.10.1" TargetMode="External"/><Relationship Id="rId2" Type="http://schemas.openxmlformats.org/officeDocument/2006/relationships/hyperlink" Target="http://enstru.skc.kz/ru/ntru/detail/?kpved=25.21.13.00.00.90.11.10.1" TargetMode="External"/><Relationship Id="rId1" Type="http://schemas.openxmlformats.org/officeDocument/2006/relationships/hyperlink" Target="http://enstru.skc.kz/ru/ntru/detail/?kpved=28.99.39.00.00.50.01.10.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enstru.skc.kz/ru/ntru/detail/?kpved=25.21.13.00.00.90.11.10.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232"/>
  <sheetViews>
    <sheetView tabSelected="1" view="pageBreakPreview" zoomScale="60" zoomScaleNormal="100" workbookViewId="0">
      <pane ySplit="14" topLeftCell="A174" activePane="bottomLeft" state="frozen"/>
      <selection pane="bottomLeft" activeCell="A177" sqref="A177"/>
    </sheetView>
  </sheetViews>
  <sheetFormatPr defaultRowHeight="12.75" customHeight="1" x14ac:dyDescent="0.25"/>
  <cols>
    <col min="1" max="1" width="8.5703125" style="1" customWidth="1"/>
    <col min="2" max="2" width="20.42578125" style="1" customWidth="1"/>
    <col min="3" max="3" width="13.85546875" style="1" customWidth="1"/>
    <col min="4" max="4" width="18.28515625" style="1" customWidth="1"/>
    <col min="5" max="5" width="24" style="1" customWidth="1"/>
    <col min="6" max="6" width="17.28515625" style="1" customWidth="1"/>
    <col min="7" max="7" width="10.5703125" style="1" customWidth="1"/>
    <col min="8" max="8" width="15.28515625" style="1" customWidth="1"/>
    <col min="9" max="9" width="12.85546875" style="1" customWidth="1"/>
    <col min="10" max="10" width="22.5703125" style="1" customWidth="1"/>
    <col min="11" max="11" width="17.5703125" style="1" customWidth="1"/>
    <col min="12" max="12" width="25.5703125" style="1" customWidth="1"/>
    <col min="13" max="13" width="15.7109375" style="1" customWidth="1"/>
    <col min="14" max="14" width="15.85546875" style="1" customWidth="1"/>
    <col min="15" max="15" width="27.140625" style="1" customWidth="1"/>
    <col min="16" max="16" width="14.42578125" style="1" customWidth="1"/>
    <col min="17" max="17" width="10.85546875" style="1" customWidth="1"/>
    <col min="18" max="18" width="11.140625" style="1" customWidth="1"/>
    <col min="19" max="19" width="14.7109375" style="1" customWidth="1"/>
    <col min="20" max="20" width="15.28515625" style="1" customWidth="1"/>
    <col min="21" max="21" width="18.5703125" style="1" customWidth="1"/>
    <col min="22" max="22" width="13.85546875" style="1" customWidth="1"/>
    <col min="23" max="23" width="13.28515625" style="1" customWidth="1"/>
    <col min="24" max="24" width="13.7109375" style="1" customWidth="1"/>
    <col min="25" max="38" width="9.140625" style="1" customWidth="1"/>
  </cols>
  <sheetData>
    <row r="2" spans="1:25" ht="12.75" customHeight="1" x14ac:dyDescent="0.25">
      <c r="R2" s="12"/>
      <c r="S2" s="13"/>
      <c r="T2" s="14"/>
      <c r="U2" s="81" t="s">
        <v>28</v>
      </c>
      <c r="V2" s="81"/>
    </row>
    <row r="3" spans="1:25" ht="12.75" customHeight="1" x14ac:dyDescent="0.25">
      <c r="R3" s="12"/>
      <c r="S3" s="85" t="s">
        <v>57</v>
      </c>
      <c r="T3" s="85"/>
      <c r="U3" s="85"/>
      <c r="V3" s="85"/>
    </row>
    <row r="4" spans="1:25" ht="12.75" customHeight="1" x14ac:dyDescent="0.25">
      <c r="R4" s="12"/>
      <c r="S4" s="13"/>
      <c r="T4" s="15"/>
      <c r="U4" s="15"/>
      <c r="V4" s="15"/>
    </row>
    <row r="5" spans="1:25" ht="12.75" customHeight="1" x14ac:dyDescent="0.25">
      <c r="R5" s="16"/>
      <c r="S5" s="17"/>
      <c r="T5" s="18"/>
      <c r="U5" s="82" t="s">
        <v>29</v>
      </c>
      <c r="V5" s="82"/>
    </row>
    <row r="6" spans="1:25" ht="12.75" customHeight="1" x14ac:dyDescent="0.25">
      <c r="R6" s="16"/>
      <c r="S6" s="83" t="s">
        <v>30</v>
      </c>
      <c r="T6" s="83"/>
      <c r="U6" s="83"/>
      <c r="V6" s="83"/>
    </row>
    <row r="7" spans="1:25" ht="13.5" customHeight="1" x14ac:dyDescent="0.25">
      <c r="D7" s="2"/>
      <c r="E7" s="2"/>
      <c r="F7" s="2"/>
      <c r="G7" s="2"/>
      <c r="H7" s="2"/>
      <c r="I7" s="2"/>
      <c r="J7" s="2"/>
      <c r="K7" s="2"/>
      <c r="L7" s="2"/>
      <c r="M7" s="2"/>
      <c r="N7" s="2"/>
      <c r="Q7" s="2"/>
      <c r="R7" s="84" t="s">
        <v>31</v>
      </c>
      <c r="S7" s="84"/>
      <c r="T7" s="84"/>
      <c r="U7" s="84"/>
      <c r="V7" s="84"/>
      <c r="W7" s="3"/>
    </row>
    <row r="8" spans="1:25" ht="13.5" customHeight="1" x14ac:dyDescent="0.25">
      <c r="D8" s="2"/>
      <c r="E8" s="2"/>
      <c r="F8" s="2"/>
      <c r="G8" s="2"/>
      <c r="H8" s="2"/>
      <c r="I8" s="2"/>
      <c r="J8" s="2"/>
      <c r="K8" s="2"/>
      <c r="L8" s="2"/>
      <c r="M8" s="2"/>
      <c r="N8" s="2"/>
      <c r="Q8" s="2"/>
      <c r="R8" s="19"/>
      <c r="S8" s="19"/>
      <c r="T8" s="19"/>
      <c r="U8" s="19"/>
      <c r="V8" s="19"/>
      <c r="W8" s="3"/>
    </row>
    <row r="9" spans="1:25" ht="13.5" customHeight="1" x14ac:dyDescent="0.25">
      <c r="D9" s="2"/>
      <c r="E9" s="2"/>
      <c r="F9" s="2"/>
      <c r="G9" s="2"/>
      <c r="H9" s="2"/>
      <c r="I9" s="2"/>
      <c r="J9" s="2"/>
      <c r="K9" s="2"/>
      <c r="L9" s="2"/>
      <c r="M9" s="2"/>
      <c r="N9" s="2"/>
      <c r="Q9" s="2"/>
      <c r="R9" s="19"/>
      <c r="S9" s="19"/>
      <c r="T9" s="19"/>
      <c r="U9" s="19"/>
      <c r="V9" s="19"/>
      <c r="W9" s="3"/>
    </row>
    <row r="10" spans="1:25" ht="12.75" customHeight="1" x14ac:dyDescent="0.25">
      <c r="A10" s="80" t="s">
        <v>56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</row>
    <row r="11" spans="1:25" ht="13.5" customHeight="1" thickBot="1" x14ac:dyDescent="0.3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5" ht="12.75" customHeight="1" x14ac:dyDescent="0.25">
      <c r="A12" s="92" t="s">
        <v>0</v>
      </c>
      <c r="B12" s="92" t="s">
        <v>1</v>
      </c>
      <c r="C12" s="92" t="s">
        <v>2</v>
      </c>
      <c r="D12" s="92" t="s">
        <v>3</v>
      </c>
      <c r="E12" s="92" t="s">
        <v>4</v>
      </c>
      <c r="F12" s="92" t="s">
        <v>5</v>
      </c>
      <c r="G12" s="92" t="s">
        <v>6</v>
      </c>
      <c r="H12" s="92" t="s">
        <v>7</v>
      </c>
      <c r="I12" s="87" t="s">
        <v>8</v>
      </c>
      <c r="J12" s="92" t="s">
        <v>9</v>
      </c>
      <c r="K12" s="92" t="s">
        <v>10</v>
      </c>
      <c r="L12" s="87" t="s">
        <v>11</v>
      </c>
      <c r="M12" s="87" t="s">
        <v>12</v>
      </c>
      <c r="N12" s="87" t="s">
        <v>13</v>
      </c>
      <c r="O12" s="87" t="s">
        <v>14</v>
      </c>
      <c r="P12" s="87" t="s">
        <v>15</v>
      </c>
      <c r="Q12" s="87" t="s">
        <v>16</v>
      </c>
      <c r="R12" s="87" t="s">
        <v>17</v>
      </c>
      <c r="S12" s="87" t="s">
        <v>18</v>
      </c>
      <c r="T12" s="87" t="s">
        <v>19</v>
      </c>
      <c r="U12" s="87" t="s">
        <v>20</v>
      </c>
      <c r="V12" s="87" t="s">
        <v>21</v>
      </c>
      <c r="W12" s="94" t="s">
        <v>22</v>
      </c>
      <c r="X12" s="90" t="s">
        <v>23</v>
      </c>
      <c r="Y12" s="86"/>
    </row>
    <row r="13" spans="1:25" ht="106.5" customHeight="1" thickBot="1" x14ac:dyDescent="0.3">
      <c r="A13" s="93"/>
      <c r="B13" s="93"/>
      <c r="C13" s="93"/>
      <c r="D13" s="93"/>
      <c r="E13" s="93"/>
      <c r="F13" s="96"/>
      <c r="G13" s="93"/>
      <c r="H13" s="93"/>
      <c r="I13" s="88"/>
      <c r="J13" s="93"/>
      <c r="K13" s="93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9"/>
      <c r="W13" s="95"/>
      <c r="X13" s="91"/>
      <c r="Y13" s="86"/>
    </row>
    <row r="14" spans="1:25" ht="12.75" customHeight="1" x14ac:dyDescent="0.25">
      <c r="A14" s="5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6">
        <v>18</v>
      </c>
      <c r="S14" s="6">
        <v>19</v>
      </c>
      <c r="T14" s="6">
        <v>20</v>
      </c>
      <c r="U14" s="6">
        <v>21</v>
      </c>
      <c r="V14" s="6">
        <v>22</v>
      </c>
      <c r="W14" s="6">
        <v>23</v>
      </c>
      <c r="X14" s="6">
        <v>24</v>
      </c>
    </row>
    <row r="15" spans="1:25" ht="12.75" customHeight="1" x14ac:dyDescent="0.25">
      <c r="A15" s="11" t="s">
        <v>24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5" ht="12.75" customHeight="1" x14ac:dyDescent="0.25">
      <c r="A16" s="11" t="s">
        <v>47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s="25" customFormat="1" ht="246.75" customHeight="1" x14ac:dyDescent="0.2">
      <c r="A17" s="22" t="s">
        <v>244</v>
      </c>
      <c r="B17" s="45" t="s">
        <v>25</v>
      </c>
      <c r="C17" s="46" t="s">
        <v>245</v>
      </c>
      <c r="D17" s="46" t="s">
        <v>246</v>
      </c>
      <c r="E17" s="46" t="s">
        <v>247</v>
      </c>
      <c r="F17" s="47" t="s">
        <v>248</v>
      </c>
      <c r="G17" s="10" t="s">
        <v>249</v>
      </c>
      <c r="H17" s="10">
        <v>0</v>
      </c>
      <c r="I17" s="10">
        <v>471010000</v>
      </c>
      <c r="J17" s="10" t="s">
        <v>26</v>
      </c>
      <c r="K17" s="48" t="s">
        <v>250</v>
      </c>
      <c r="L17" s="10" t="s">
        <v>251</v>
      </c>
      <c r="M17" s="10" t="s">
        <v>51</v>
      </c>
      <c r="N17" s="36" t="s">
        <v>252</v>
      </c>
      <c r="O17" s="10" t="s">
        <v>253</v>
      </c>
      <c r="P17" s="49">
        <v>839</v>
      </c>
      <c r="Q17" s="49" t="s">
        <v>254</v>
      </c>
      <c r="R17" s="49">
        <v>1</v>
      </c>
      <c r="S17" s="50">
        <v>920700000</v>
      </c>
      <c r="T17" s="33">
        <f t="shared" ref="T17:T47" si="0">R17*S17</f>
        <v>920700000</v>
      </c>
      <c r="U17" s="33">
        <f t="shared" ref="U17:U19" si="1">T17*1.12</f>
        <v>1031184000.0000001</v>
      </c>
      <c r="V17" s="24"/>
      <c r="W17" s="10">
        <v>2014</v>
      </c>
      <c r="X17" s="24" t="s">
        <v>511</v>
      </c>
    </row>
    <row r="18" spans="1:24" s="25" customFormat="1" ht="165.75" x14ac:dyDescent="0.2">
      <c r="A18" s="22" t="s">
        <v>565</v>
      </c>
      <c r="B18" s="73" t="s">
        <v>25</v>
      </c>
      <c r="C18" s="24"/>
      <c r="D18" s="26" t="s">
        <v>566</v>
      </c>
      <c r="E18" s="26" t="s">
        <v>567</v>
      </c>
      <c r="F18" s="35" t="s">
        <v>568</v>
      </c>
      <c r="G18" s="10" t="s">
        <v>49</v>
      </c>
      <c r="H18" s="10">
        <v>0</v>
      </c>
      <c r="I18" s="10">
        <v>471010000</v>
      </c>
      <c r="J18" s="10" t="s">
        <v>26</v>
      </c>
      <c r="K18" s="10" t="s">
        <v>288</v>
      </c>
      <c r="L18" s="10" t="s">
        <v>289</v>
      </c>
      <c r="M18" s="10" t="s">
        <v>51</v>
      </c>
      <c r="N18" s="10" t="s">
        <v>569</v>
      </c>
      <c r="O18" s="10" t="s">
        <v>53</v>
      </c>
      <c r="P18" s="49">
        <v>796</v>
      </c>
      <c r="Q18" s="35" t="s">
        <v>54</v>
      </c>
      <c r="R18" s="38">
        <v>2</v>
      </c>
      <c r="S18" s="70">
        <v>17800</v>
      </c>
      <c r="T18" s="70">
        <f t="shared" si="0"/>
        <v>35600</v>
      </c>
      <c r="U18" s="70">
        <f t="shared" si="1"/>
        <v>39872.000000000007</v>
      </c>
      <c r="V18" s="74"/>
      <c r="W18" s="10">
        <v>2014</v>
      </c>
      <c r="X18" s="32" t="s">
        <v>320</v>
      </c>
    </row>
    <row r="19" spans="1:24" s="25" customFormat="1" ht="63.75" x14ac:dyDescent="0.2">
      <c r="A19" s="22" t="s">
        <v>515</v>
      </c>
      <c r="B19" s="73" t="s">
        <v>25</v>
      </c>
      <c r="C19" s="23" t="s">
        <v>516</v>
      </c>
      <c r="D19" s="23" t="s">
        <v>517</v>
      </c>
      <c r="E19" s="23" t="s">
        <v>518</v>
      </c>
      <c r="F19" s="32" t="s">
        <v>519</v>
      </c>
      <c r="G19" s="74" t="s">
        <v>49</v>
      </c>
      <c r="H19" s="10">
        <v>0</v>
      </c>
      <c r="I19" s="10">
        <v>471010000</v>
      </c>
      <c r="J19" s="10" t="s">
        <v>26</v>
      </c>
      <c r="K19" s="24" t="s">
        <v>34</v>
      </c>
      <c r="L19" s="10" t="s">
        <v>289</v>
      </c>
      <c r="M19" s="10" t="s">
        <v>51</v>
      </c>
      <c r="N19" s="10" t="s">
        <v>520</v>
      </c>
      <c r="O19" s="10" t="s">
        <v>53</v>
      </c>
      <c r="P19" s="74">
        <v>796</v>
      </c>
      <c r="Q19" s="75" t="s">
        <v>54</v>
      </c>
      <c r="R19" s="38">
        <v>24</v>
      </c>
      <c r="S19" s="76">
        <f>101.65*4.71*1.05</f>
        <v>502.71007500000002</v>
      </c>
      <c r="T19" s="76">
        <f t="shared" si="0"/>
        <v>12065.041800000001</v>
      </c>
      <c r="U19" s="76">
        <f t="shared" si="1"/>
        <v>13512.846816000003</v>
      </c>
      <c r="V19" s="74"/>
      <c r="W19" s="10">
        <v>2014</v>
      </c>
      <c r="X19" s="24" t="s">
        <v>522</v>
      </c>
    </row>
    <row r="20" spans="1:24" s="25" customFormat="1" ht="63.75" x14ac:dyDescent="0.2">
      <c r="A20" s="22" t="s">
        <v>273</v>
      </c>
      <c r="B20" s="30" t="s">
        <v>25</v>
      </c>
      <c r="C20" s="26"/>
      <c r="D20" s="48" t="s">
        <v>274</v>
      </c>
      <c r="E20" s="48" t="s">
        <v>275</v>
      </c>
      <c r="F20" s="32" t="s">
        <v>276</v>
      </c>
      <c r="G20" s="36" t="s">
        <v>49</v>
      </c>
      <c r="H20" s="36">
        <v>0</v>
      </c>
      <c r="I20" s="36">
        <v>471010000</v>
      </c>
      <c r="J20" s="10" t="s">
        <v>26</v>
      </c>
      <c r="K20" s="48" t="s">
        <v>34</v>
      </c>
      <c r="L20" s="36" t="s">
        <v>277</v>
      </c>
      <c r="M20" s="36" t="s">
        <v>51</v>
      </c>
      <c r="N20" s="48" t="s">
        <v>278</v>
      </c>
      <c r="O20" s="36" t="s">
        <v>53</v>
      </c>
      <c r="P20" s="55" t="s">
        <v>279</v>
      </c>
      <c r="Q20" s="56" t="s">
        <v>280</v>
      </c>
      <c r="R20" s="57">
        <v>200</v>
      </c>
      <c r="S20" s="58">
        <v>5661.7</v>
      </c>
      <c r="T20" s="40">
        <f t="shared" si="0"/>
        <v>1132340</v>
      </c>
      <c r="U20" s="41">
        <f t="shared" ref="U20:U47" si="2">T20+(T20*12%)</f>
        <v>1268220.8</v>
      </c>
      <c r="V20" s="31"/>
      <c r="W20" s="10">
        <v>2014</v>
      </c>
      <c r="X20" s="32" t="s">
        <v>321</v>
      </c>
    </row>
    <row r="21" spans="1:24" s="25" customFormat="1" ht="63.75" x14ac:dyDescent="0.2">
      <c r="A21" s="22" t="s">
        <v>281</v>
      </c>
      <c r="B21" s="30" t="s">
        <v>25</v>
      </c>
      <c r="C21" s="26"/>
      <c r="D21" s="48" t="s">
        <v>274</v>
      </c>
      <c r="E21" s="48" t="s">
        <v>282</v>
      </c>
      <c r="F21" s="32" t="s">
        <v>283</v>
      </c>
      <c r="G21" s="36" t="s">
        <v>49</v>
      </c>
      <c r="H21" s="36">
        <v>0</v>
      </c>
      <c r="I21" s="36">
        <v>471010000</v>
      </c>
      <c r="J21" s="10" t="s">
        <v>26</v>
      </c>
      <c r="K21" s="48" t="s">
        <v>34</v>
      </c>
      <c r="L21" s="36" t="s">
        <v>277</v>
      </c>
      <c r="M21" s="36" t="s">
        <v>51</v>
      </c>
      <c r="N21" s="48" t="s">
        <v>278</v>
      </c>
      <c r="O21" s="36" t="s">
        <v>53</v>
      </c>
      <c r="P21" s="55" t="s">
        <v>279</v>
      </c>
      <c r="Q21" s="56" t="s">
        <v>280</v>
      </c>
      <c r="R21" s="57">
        <v>200</v>
      </c>
      <c r="S21" s="58">
        <v>3825.8</v>
      </c>
      <c r="T21" s="40">
        <f t="shared" si="0"/>
        <v>765160</v>
      </c>
      <c r="U21" s="41">
        <f t="shared" si="2"/>
        <v>856979.2</v>
      </c>
      <c r="V21" s="31"/>
      <c r="W21" s="10">
        <v>2014</v>
      </c>
      <c r="X21" s="32" t="s">
        <v>321</v>
      </c>
    </row>
    <row r="22" spans="1:24" s="25" customFormat="1" ht="63.75" x14ac:dyDescent="0.2">
      <c r="A22" s="22" t="s">
        <v>284</v>
      </c>
      <c r="B22" s="30" t="s">
        <v>25</v>
      </c>
      <c r="C22" s="59"/>
      <c r="D22" s="48" t="s">
        <v>285</v>
      </c>
      <c r="E22" s="48" t="s">
        <v>286</v>
      </c>
      <c r="F22" s="32" t="s">
        <v>287</v>
      </c>
      <c r="G22" s="36" t="s">
        <v>49</v>
      </c>
      <c r="H22" s="36">
        <v>0</v>
      </c>
      <c r="I22" s="36">
        <v>471010000</v>
      </c>
      <c r="J22" s="10" t="s">
        <v>26</v>
      </c>
      <c r="K22" s="48" t="s">
        <v>288</v>
      </c>
      <c r="L22" s="36" t="s">
        <v>289</v>
      </c>
      <c r="M22" s="36" t="s">
        <v>51</v>
      </c>
      <c r="N22" s="48" t="s">
        <v>52</v>
      </c>
      <c r="O22" s="36" t="s">
        <v>53</v>
      </c>
      <c r="P22" s="55" t="s">
        <v>279</v>
      </c>
      <c r="Q22" s="56" t="s">
        <v>280</v>
      </c>
      <c r="R22" s="57">
        <v>200</v>
      </c>
      <c r="S22" s="58">
        <v>129.80000000000001</v>
      </c>
      <c r="T22" s="40">
        <f t="shared" si="0"/>
        <v>25960.000000000004</v>
      </c>
      <c r="U22" s="41">
        <f t="shared" si="2"/>
        <v>29075.200000000004</v>
      </c>
      <c r="V22" s="31"/>
      <c r="W22" s="10">
        <v>2014</v>
      </c>
      <c r="X22" s="32" t="s">
        <v>320</v>
      </c>
    </row>
    <row r="23" spans="1:24" s="25" customFormat="1" ht="63.75" x14ac:dyDescent="0.2">
      <c r="A23" s="22" t="s">
        <v>290</v>
      </c>
      <c r="B23" s="30" t="s">
        <v>25</v>
      </c>
      <c r="C23" s="59"/>
      <c r="D23" s="48" t="s">
        <v>285</v>
      </c>
      <c r="E23" s="48" t="s">
        <v>291</v>
      </c>
      <c r="F23" s="32" t="s">
        <v>292</v>
      </c>
      <c r="G23" s="36" t="s">
        <v>49</v>
      </c>
      <c r="H23" s="36">
        <v>0</v>
      </c>
      <c r="I23" s="36">
        <v>471010000</v>
      </c>
      <c r="J23" s="10" t="s">
        <v>26</v>
      </c>
      <c r="K23" s="48" t="s">
        <v>288</v>
      </c>
      <c r="L23" s="36" t="s">
        <v>289</v>
      </c>
      <c r="M23" s="36" t="s">
        <v>51</v>
      </c>
      <c r="N23" s="48" t="s">
        <v>52</v>
      </c>
      <c r="O23" s="36" t="s">
        <v>53</v>
      </c>
      <c r="P23" s="55" t="s">
        <v>279</v>
      </c>
      <c r="Q23" s="56" t="s">
        <v>280</v>
      </c>
      <c r="R23" s="57">
        <v>200</v>
      </c>
      <c r="S23" s="58">
        <v>160.6</v>
      </c>
      <c r="T23" s="40">
        <f t="shared" si="0"/>
        <v>32120</v>
      </c>
      <c r="U23" s="41">
        <f t="shared" si="2"/>
        <v>35974.400000000001</v>
      </c>
      <c r="V23" s="31"/>
      <c r="W23" s="10">
        <v>2014</v>
      </c>
      <c r="X23" s="32" t="s">
        <v>320</v>
      </c>
    </row>
    <row r="24" spans="1:24" s="25" customFormat="1" ht="63.75" x14ac:dyDescent="0.2">
      <c r="A24" s="22" t="s">
        <v>293</v>
      </c>
      <c r="B24" s="30" t="s">
        <v>25</v>
      </c>
      <c r="C24" s="59"/>
      <c r="D24" s="48" t="s">
        <v>285</v>
      </c>
      <c r="E24" s="48" t="s">
        <v>294</v>
      </c>
      <c r="F24" s="32" t="s">
        <v>295</v>
      </c>
      <c r="G24" s="36" t="s">
        <v>49</v>
      </c>
      <c r="H24" s="36">
        <v>0</v>
      </c>
      <c r="I24" s="36">
        <v>471010000</v>
      </c>
      <c r="J24" s="10" t="s">
        <v>26</v>
      </c>
      <c r="K24" s="48" t="s">
        <v>288</v>
      </c>
      <c r="L24" s="36" t="s">
        <v>289</v>
      </c>
      <c r="M24" s="36" t="s">
        <v>51</v>
      </c>
      <c r="N24" s="48" t="s">
        <v>52</v>
      </c>
      <c r="O24" s="36" t="s">
        <v>53</v>
      </c>
      <c r="P24" s="55" t="s">
        <v>279</v>
      </c>
      <c r="Q24" s="56" t="s">
        <v>280</v>
      </c>
      <c r="R24" s="57">
        <v>200</v>
      </c>
      <c r="S24" s="58">
        <v>176</v>
      </c>
      <c r="T24" s="40">
        <f t="shared" si="0"/>
        <v>35200</v>
      </c>
      <c r="U24" s="41">
        <f t="shared" si="2"/>
        <v>39424</v>
      </c>
      <c r="V24" s="31"/>
      <c r="W24" s="10">
        <v>2014</v>
      </c>
      <c r="X24" s="32" t="s">
        <v>320</v>
      </c>
    </row>
    <row r="25" spans="1:24" s="25" customFormat="1" ht="63.75" x14ac:dyDescent="0.2">
      <c r="A25" s="22" t="s">
        <v>296</v>
      </c>
      <c r="B25" s="30" t="s">
        <v>25</v>
      </c>
      <c r="C25" s="59"/>
      <c r="D25" s="48" t="s">
        <v>285</v>
      </c>
      <c r="E25" s="48" t="s">
        <v>297</v>
      </c>
      <c r="F25" s="32" t="s">
        <v>298</v>
      </c>
      <c r="G25" s="36" t="s">
        <v>49</v>
      </c>
      <c r="H25" s="36">
        <v>0</v>
      </c>
      <c r="I25" s="36">
        <v>471010000</v>
      </c>
      <c r="J25" s="10" t="s">
        <v>26</v>
      </c>
      <c r="K25" s="48" t="s">
        <v>288</v>
      </c>
      <c r="L25" s="36" t="s">
        <v>289</v>
      </c>
      <c r="M25" s="36" t="s">
        <v>51</v>
      </c>
      <c r="N25" s="48" t="s">
        <v>52</v>
      </c>
      <c r="O25" s="36" t="s">
        <v>53</v>
      </c>
      <c r="P25" s="55" t="s">
        <v>279</v>
      </c>
      <c r="Q25" s="56" t="s">
        <v>280</v>
      </c>
      <c r="R25" s="57">
        <v>200</v>
      </c>
      <c r="S25" s="58">
        <v>183.7</v>
      </c>
      <c r="T25" s="40">
        <f t="shared" si="0"/>
        <v>36740</v>
      </c>
      <c r="U25" s="41">
        <f t="shared" si="2"/>
        <v>41148.800000000003</v>
      </c>
      <c r="V25" s="31"/>
      <c r="W25" s="10">
        <v>2014</v>
      </c>
      <c r="X25" s="32" t="s">
        <v>320</v>
      </c>
    </row>
    <row r="26" spans="1:24" s="25" customFormat="1" ht="63.75" x14ac:dyDescent="0.2">
      <c r="A26" s="22" t="s">
        <v>299</v>
      </c>
      <c r="B26" s="30" t="s">
        <v>25</v>
      </c>
      <c r="C26" s="59"/>
      <c r="D26" s="48" t="s">
        <v>285</v>
      </c>
      <c r="E26" s="48" t="s">
        <v>300</v>
      </c>
      <c r="F26" s="32" t="s">
        <v>301</v>
      </c>
      <c r="G26" s="36" t="s">
        <v>49</v>
      </c>
      <c r="H26" s="36">
        <v>0</v>
      </c>
      <c r="I26" s="36">
        <v>471010000</v>
      </c>
      <c r="J26" s="10" t="s">
        <v>26</v>
      </c>
      <c r="K26" s="48" t="s">
        <v>288</v>
      </c>
      <c r="L26" s="36" t="s">
        <v>289</v>
      </c>
      <c r="M26" s="36" t="s">
        <v>51</v>
      </c>
      <c r="N26" s="48" t="s">
        <v>52</v>
      </c>
      <c r="O26" s="36" t="s">
        <v>53</v>
      </c>
      <c r="P26" s="55" t="s">
        <v>279</v>
      </c>
      <c r="Q26" s="56" t="s">
        <v>280</v>
      </c>
      <c r="R26" s="57">
        <v>200</v>
      </c>
      <c r="S26" s="58">
        <v>229.9</v>
      </c>
      <c r="T26" s="40">
        <f t="shared" si="0"/>
        <v>45980</v>
      </c>
      <c r="U26" s="41">
        <f t="shared" si="2"/>
        <v>51497.599999999999</v>
      </c>
      <c r="V26" s="31"/>
      <c r="W26" s="10">
        <v>2014</v>
      </c>
      <c r="X26" s="32" t="s">
        <v>320</v>
      </c>
    </row>
    <row r="27" spans="1:24" s="25" customFormat="1" ht="63.75" x14ac:dyDescent="0.2">
      <c r="A27" s="22" t="s">
        <v>557</v>
      </c>
      <c r="B27" s="30" t="s">
        <v>25</v>
      </c>
      <c r="C27" s="59"/>
      <c r="D27" s="48" t="s">
        <v>558</v>
      </c>
      <c r="E27" s="48" t="s">
        <v>559</v>
      </c>
      <c r="F27" s="32" t="s">
        <v>560</v>
      </c>
      <c r="G27" s="36" t="s">
        <v>49</v>
      </c>
      <c r="H27" s="36">
        <v>0</v>
      </c>
      <c r="I27" s="36">
        <v>471010000</v>
      </c>
      <c r="J27" s="10" t="s">
        <v>26</v>
      </c>
      <c r="K27" s="10" t="s">
        <v>34</v>
      </c>
      <c r="L27" s="36" t="s">
        <v>289</v>
      </c>
      <c r="M27" s="36" t="s">
        <v>51</v>
      </c>
      <c r="N27" s="48" t="s">
        <v>52</v>
      </c>
      <c r="O27" s="36" t="s">
        <v>53</v>
      </c>
      <c r="P27" s="31">
        <v>796</v>
      </c>
      <c r="Q27" s="78" t="s">
        <v>54</v>
      </c>
      <c r="R27" s="57">
        <v>75</v>
      </c>
      <c r="S27" s="58">
        <v>3060.2</v>
      </c>
      <c r="T27" s="40">
        <f t="shared" si="0"/>
        <v>229515</v>
      </c>
      <c r="U27" s="41">
        <f t="shared" si="2"/>
        <v>257056.8</v>
      </c>
      <c r="V27" s="31"/>
      <c r="W27" s="10">
        <v>2014</v>
      </c>
      <c r="X27" s="32" t="s">
        <v>320</v>
      </c>
    </row>
    <row r="28" spans="1:24" s="25" customFormat="1" ht="63.75" x14ac:dyDescent="0.2">
      <c r="A28" s="22" t="s">
        <v>423</v>
      </c>
      <c r="B28" s="30" t="s">
        <v>25</v>
      </c>
      <c r="C28" s="32" t="s">
        <v>424</v>
      </c>
      <c r="D28" s="32" t="s">
        <v>425</v>
      </c>
      <c r="E28" s="26" t="s">
        <v>426</v>
      </c>
      <c r="F28" s="32" t="s">
        <v>427</v>
      </c>
      <c r="G28" s="36" t="s">
        <v>32</v>
      </c>
      <c r="H28" s="36">
        <v>0</v>
      </c>
      <c r="I28" s="36">
        <v>471010000</v>
      </c>
      <c r="J28" s="10" t="s">
        <v>26</v>
      </c>
      <c r="K28" s="32" t="s">
        <v>34</v>
      </c>
      <c r="L28" s="65" t="s">
        <v>289</v>
      </c>
      <c r="M28" s="36" t="s">
        <v>51</v>
      </c>
      <c r="N28" s="32" t="s">
        <v>52</v>
      </c>
      <c r="O28" s="36" t="s">
        <v>53</v>
      </c>
      <c r="P28" s="32">
        <v>796</v>
      </c>
      <c r="Q28" s="32" t="s">
        <v>54</v>
      </c>
      <c r="R28" s="61">
        <v>24</v>
      </c>
      <c r="S28" s="62">
        <v>4500</v>
      </c>
      <c r="T28" s="66">
        <f t="shared" si="0"/>
        <v>108000</v>
      </c>
      <c r="U28" s="41">
        <f t="shared" si="2"/>
        <v>120960</v>
      </c>
      <c r="V28" s="32"/>
      <c r="W28" s="10">
        <v>2014</v>
      </c>
      <c r="X28" s="32" t="s">
        <v>494</v>
      </c>
    </row>
    <row r="29" spans="1:24" s="25" customFormat="1" ht="63.75" x14ac:dyDescent="0.2">
      <c r="A29" s="22" t="s">
        <v>428</v>
      </c>
      <c r="B29" s="30" t="s">
        <v>25</v>
      </c>
      <c r="C29" s="32" t="s">
        <v>424</v>
      </c>
      <c r="D29" s="32" t="s">
        <v>425</v>
      </c>
      <c r="E29" s="26" t="s">
        <v>426</v>
      </c>
      <c r="F29" s="32" t="s">
        <v>429</v>
      </c>
      <c r="G29" s="36" t="s">
        <v>32</v>
      </c>
      <c r="H29" s="36">
        <v>0</v>
      </c>
      <c r="I29" s="36">
        <v>471010000</v>
      </c>
      <c r="J29" s="10" t="s">
        <v>26</v>
      </c>
      <c r="K29" s="32" t="s">
        <v>34</v>
      </c>
      <c r="L29" s="65" t="s">
        <v>289</v>
      </c>
      <c r="M29" s="36" t="s">
        <v>51</v>
      </c>
      <c r="N29" s="32" t="s">
        <v>52</v>
      </c>
      <c r="O29" s="36" t="s">
        <v>53</v>
      </c>
      <c r="P29" s="32">
        <v>796</v>
      </c>
      <c r="Q29" s="32" t="s">
        <v>54</v>
      </c>
      <c r="R29" s="61">
        <v>100</v>
      </c>
      <c r="S29" s="62">
        <v>4900</v>
      </c>
      <c r="T29" s="66">
        <f t="shared" si="0"/>
        <v>490000</v>
      </c>
      <c r="U29" s="41">
        <f t="shared" si="2"/>
        <v>548800</v>
      </c>
      <c r="V29" s="32"/>
      <c r="W29" s="10">
        <v>2014</v>
      </c>
      <c r="X29" s="32" t="s">
        <v>494</v>
      </c>
    </row>
    <row r="30" spans="1:24" s="25" customFormat="1" ht="63.75" x14ac:dyDescent="0.2">
      <c r="A30" s="22" t="s">
        <v>430</v>
      </c>
      <c r="B30" s="30" t="s">
        <v>25</v>
      </c>
      <c r="C30" s="32" t="s">
        <v>424</v>
      </c>
      <c r="D30" s="32" t="s">
        <v>425</v>
      </c>
      <c r="E30" s="26" t="s">
        <v>426</v>
      </c>
      <c r="F30" s="32" t="s">
        <v>431</v>
      </c>
      <c r="G30" s="36" t="s">
        <v>32</v>
      </c>
      <c r="H30" s="36">
        <v>0</v>
      </c>
      <c r="I30" s="36">
        <v>471010000</v>
      </c>
      <c r="J30" s="10" t="s">
        <v>26</v>
      </c>
      <c r="K30" s="32" t="s">
        <v>34</v>
      </c>
      <c r="L30" s="65" t="s">
        <v>289</v>
      </c>
      <c r="M30" s="36" t="s">
        <v>51</v>
      </c>
      <c r="N30" s="32" t="s">
        <v>52</v>
      </c>
      <c r="O30" s="36" t="s">
        <v>53</v>
      </c>
      <c r="P30" s="32">
        <v>796</v>
      </c>
      <c r="Q30" s="32" t="s">
        <v>54</v>
      </c>
      <c r="R30" s="61">
        <v>15</v>
      </c>
      <c r="S30" s="62">
        <v>4900</v>
      </c>
      <c r="T30" s="66">
        <f t="shared" si="0"/>
        <v>73500</v>
      </c>
      <c r="U30" s="41">
        <f t="shared" si="2"/>
        <v>82320</v>
      </c>
      <c r="V30" s="32"/>
      <c r="W30" s="10">
        <v>2014</v>
      </c>
      <c r="X30" s="32" t="s">
        <v>494</v>
      </c>
    </row>
    <row r="31" spans="1:24" s="25" customFormat="1" ht="63.75" x14ac:dyDescent="0.2">
      <c r="A31" s="22" t="s">
        <v>432</v>
      </c>
      <c r="B31" s="30" t="s">
        <v>25</v>
      </c>
      <c r="C31" s="32" t="s">
        <v>424</v>
      </c>
      <c r="D31" s="32" t="s">
        <v>425</v>
      </c>
      <c r="E31" s="26" t="s">
        <v>426</v>
      </c>
      <c r="F31" s="32" t="s">
        <v>433</v>
      </c>
      <c r="G31" s="36" t="s">
        <v>32</v>
      </c>
      <c r="H31" s="36">
        <v>0</v>
      </c>
      <c r="I31" s="36">
        <v>471010000</v>
      </c>
      <c r="J31" s="10" t="s">
        <v>26</v>
      </c>
      <c r="K31" s="32" t="s">
        <v>34</v>
      </c>
      <c r="L31" s="65" t="s">
        <v>289</v>
      </c>
      <c r="M31" s="36" t="s">
        <v>51</v>
      </c>
      <c r="N31" s="32" t="s">
        <v>52</v>
      </c>
      <c r="O31" s="36" t="s">
        <v>53</v>
      </c>
      <c r="P31" s="32">
        <v>796</v>
      </c>
      <c r="Q31" s="32" t="s">
        <v>54</v>
      </c>
      <c r="R31" s="61">
        <v>72</v>
      </c>
      <c r="S31" s="62">
        <v>4900</v>
      </c>
      <c r="T31" s="66">
        <f t="shared" si="0"/>
        <v>352800</v>
      </c>
      <c r="U31" s="41">
        <f t="shared" si="2"/>
        <v>395136</v>
      </c>
      <c r="V31" s="32"/>
      <c r="W31" s="10">
        <v>2014</v>
      </c>
      <c r="X31" s="32" t="s">
        <v>494</v>
      </c>
    </row>
    <row r="32" spans="1:24" s="25" customFormat="1" ht="63.75" x14ac:dyDescent="0.2">
      <c r="A32" s="22" t="s">
        <v>434</v>
      </c>
      <c r="B32" s="30" t="s">
        <v>25</v>
      </c>
      <c r="C32" s="32" t="s">
        <v>424</v>
      </c>
      <c r="D32" s="32" t="s">
        <v>425</v>
      </c>
      <c r="E32" s="26" t="s">
        <v>426</v>
      </c>
      <c r="F32" s="32" t="s">
        <v>435</v>
      </c>
      <c r="G32" s="36" t="s">
        <v>32</v>
      </c>
      <c r="H32" s="36">
        <v>0</v>
      </c>
      <c r="I32" s="36">
        <v>471010000</v>
      </c>
      <c r="J32" s="10" t="s">
        <v>26</v>
      </c>
      <c r="K32" s="32" t="s">
        <v>34</v>
      </c>
      <c r="L32" s="65" t="s">
        <v>289</v>
      </c>
      <c r="M32" s="36" t="s">
        <v>51</v>
      </c>
      <c r="N32" s="32" t="s">
        <v>52</v>
      </c>
      <c r="O32" s="36" t="s">
        <v>53</v>
      </c>
      <c r="P32" s="32">
        <v>796</v>
      </c>
      <c r="Q32" s="32" t="s">
        <v>54</v>
      </c>
      <c r="R32" s="61">
        <v>6</v>
      </c>
      <c r="S32" s="62">
        <v>8000</v>
      </c>
      <c r="T32" s="66">
        <f t="shared" si="0"/>
        <v>48000</v>
      </c>
      <c r="U32" s="41">
        <f t="shared" si="2"/>
        <v>53760</v>
      </c>
      <c r="V32" s="32"/>
      <c r="W32" s="10">
        <v>2014</v>
      </c>
      <c r="X32" s="32" t="s">
        <v>494</v>
      </c>
    </row>
    <row r="33" spans="1:24" s="25" customFormat="1" ht="63.75" x14ac:dyDescent="0.2">
      <c r="A33" s="22" t="s">
        <v>441</v>
      </c>
      <c r="B33" s="30" t="s">
        <v>25</v>
      </c>
      <c r="C33" s="32" t="s">
        <v>424</v>
      </c>
      <c r="D33" s="32" t="s">
        <v>425</v>
      </c>
      <c r="E33" s="26" t="s">
        <v>426</v>
      </c>
      <c r="F33" s="32" t="s">
        <v>442</v>
      </c>
      <c r="G33" s="36" t="s">
        <v>32</v>
      </c>
      <c r="H33" s="36">
        <v>0</v>
      </c>
      <c r="I33" s="36">
        <v>471010000</v>
      </c>
      <c r="J33" s="10" t="s">
        <v>26</v>
      </c>
      <c r="K33" s="32" t="s">
        <v>34</v>
      </c>
      <c r="L33" s="65" t="s">
        <v>289</v>
      </c>
      <c r="M33" s="36" t="s">
        <v>51</v>
      </c>
      <c r="N33" s="32" t="s">
        <v>52</v>
      </c>
      <c r="O33" s="36" t="s">
        <v>53</v>
      </c>
      <c r="P33" s="32">
        <v>796</v>
      </c>
      <c r="Q33" s="32" t="s">
        <v>54</v>
      </c>
      <c r="R33" s="61">
        <v>6</v>
      </c>
      <c r="S33" s="62">
        <v>8000</v>
      </c>
      <c r="T33" s="66">
        <f t="shared" si="0"/>
        <v>48000</v>
      </c>
      <c r="U33" s="41">
        <f t="shared" si="2"/>
        <v>53760</v>
      </c>
      <c r="V33" s="32"/>
      <c r="W33" s="10">
        <v>2014</v>
      </c>
      <c r="X33" s="32" t="s">
        <v>495</v>
      </c>
    </row>
    <row r="34" spans="1:24" s="25" customFormat="1" ht="63.75" x14ac:dyDescent="0.2">
      <c r="A34" s="22" t="s">
        <v>443</v>
      </c>
      <c r="B34" s="30" t="s">
        <v>25</v>
      </c>
      <c r="C34" s="32" t="s">
        <v>424</v>
      </c>
      <c r="D34" s="32" t="s">
        <v>425</v>
      </c>
      <c r="E34" s="26" t="s">
        <v>426</v>
      </c>
      <c r="F34" s="32" t="s">
        <v>444</v>
      </c>
      <c r="G34" s="36" t="s">
        <v>32</v>
      </c>
      <c r="H34" s="36">
        <v>0</v>
      </c>
      <c r="I34" s="36">
        <v>471010000</v>
      </c>
      <c r="J34" s="10" t="s">
        <v>26</v>
      </c>
      <c r="K34" s="32" t="s">
        <v>34</v>
      </c>
      <c r="L34" s="65" t="s">
        <v>289</v>
      </c>
      <c r="M34" s="36" t="s">
        <v>51</v>
      </c>
      <c r="N34" s="32" t="s">
        <v>52</v>
      </c>
      <c r="O34" s="36" t="s">
        <v>53</v>
      </c>
      <c r="P34" s="32">
        <v>796</v>
      </c>
      <c r="Q34" s="32" t="s">
        <v>54</v>
      </c>
      <c r="R34" s="61">
        <v>24</v>
      </c>
      <c r="S34" s="62">
        <v>20000</v>
      </c>
      <c r="T34" s="66">
        <f t="shared" si="0"/>
        <v>480000</v>
      </c>
      <c r="U34" s="41">
        <f t="shared" si="2"/>
        <v>537600</v>
      </c>
      <c r="V34" s="32"/>
      <c r="W34" s="10">
        <v>2014</v>
      </c>
      <c r="X34" s="32" t="s">
        <v>495</v>
      </c>
    </row>
    <row r="35" spans="1:24" s="25" customFormat="1" ht="63.75" x14ac:dyDescent="0.2">
      <c r="A35" s="22" t="s">
        <v>445</v>
      </c>
      <c r="B35" s="30" t="s">
        <v>25</v>
      </c>
      <c r="C35" s="26" t="s">
        <v>446</v>
      </c>
      <c r="D35" s="32" t="s">
        <v>425</v>
      </c>
      <c r="E35" s="32" t="s">
        <v>447</v>
      </c>
      <c r="F35" s="32" t="s">
        <v>448</v>
      </c>
      <c r="G35" s="36" t="s">
        <v>32</v>
      </c>
      <c r="H35" s="36">
        <v>0</v>
      </c>
      <c r="I35" s="36">
        <v>471010000</v>
      </c>
      <c r="J35" s="10" t="s">
        <v>26</v>
      </c>
      <c r="K35" s="32" t="s">
        <v>34</v>
      </c>
      <c r="L35" s="65" t="s">
        <v>289</v>
      </c>
      <c r="M35" s="36" t="s">
        <v>51</v>
      </c>
      <c r="N35" s="32" t="s">
        <v>52</v>
      </c>
      <c r="O35" s="36" t="s">
        <v>53</v>
      </c>
      <c r="P35" s="32">
        <v>796</v>
      </c>
      <c r="Q35" s="32" t="s">
        <v>54</v>
      </c>
      <c r="R35" s="61">
        <v>24</v>
      </c>
      <c r="S35" s="62">
        <v>20000</v>
      </c>
      <c r="T35" s="66">
        <f t="shared" si="0"/>
        <v>480000</v>
      </c>
      <c r="U35" s="41">
        <f t="shared" si="2"/>
        <v>537600</v>
      </c>
      <c r="V35" s="32"/>
      <c r="W35" s="10">
        <v>2014</v>
      </c>
      <c r="X35" s="32" t="s">
        <v>495</v>
      </c>
    </row>
    <row r="36" spans="1:24" s="25" customFormat="1" ht="63.75" x14ac:dyDescent="0.2">
      <c r="A36" s="22" t="s">
        <v>449</v>
      </c>
      <c r="B36" s="30" t="s">
        <v>25</v>
      </c>
      <c r="C36" s="26" t="s">
        <v>450</v>
      </c>
      <c r="D36" s="32" t="s">
        <v>425</v>
      </c>
      <c r="E36" s="26" t="s">
        <v>451</v>
      </c>
      <c r="F36" s="32" t="s">
        <v>452</v>
      </c>
      <c r="G36" s="36" t="s">
        <v>32</v>
      </c>
      <c r="H36" s="36">
        <v>0</v>
      </c>
      <c r="I36" s="36">
        <v>471010000</v>
      </c>
      <c r="J36" s="10" t="s">
        <v>26</v>
      </c>
      <c r="K36" s="32" t="s">
        <v>34</v>
      </c>
      <c r="L36" s="65" t="s">
        <v>289</v>
      </c>
      <c r="M36" s="36" t="s">
        <v>51</v>
      </c>
      <c r="N36" s="32" t="s">
        <v>52</v>
      </c>
      <c r="O36" s="36" t="s">
        <v>53</v>
      </c>
      <c r="P36" s="32">
        <v>796</v>
      </c>
      <c r="Q36" s="32" t="s">
        <v>54</v>
      </c>
      <c r="R36" s="61">
        <v>24</v>
      </c>
      <c r="S36" s="62">
        <v>20000</v>
      </c>
      <c r="T36" s="66">
        <f t="shared" si="0"/>
        <v>480000</v>
      </c>
      <c r="U36" s="41">
        <f t="shared" si="2"/>
        <v>537600</v>
      </c>
      <c r="V36" s="32"/>
      <c r="W36" s="10">
        <v>2014</v>
      </c>
      <c r="X36" s="32" t="s">
        <v>495</v>
      </c>
    </row>
    <row r="37" spans="1:24" s="25" customFormat="1" ht="63.75" x14ac:dyDescent="0.2">
      <c r="A37" s="22" t="s">
        <v>453</v>
      </c>
      <c r="B37" s="30" t="s">
        <v>25</v>
      </c>
      <c r="C37" s="26" t="s">
        <v>454</v>
      </c>
      <c r="D37" s="32" t="s">
        <v>425</v>
      </c>
      <c r="E37" s="26" t="s">
        <v>455</v>
      </c>
      <c r="F37" s="32" t="s">
        <v>456</v>
      </c>
      <c r="G37" s="36" t="s">
        <v>32</v>
      </c>
      <c r="H37" s="36">
        <v>0</v>
      </c>
      <c r="I37" s="36">
        <v>471010000</v>
      </c>
      <c r="J37" s="10" t="s">
        <v>26</v>
      </c>
      <c r="K37" s="32" t="s">
        <v>34</v>
      </c>
      <c r="L37" s="65" t="s">
        <v>289</v>
      </c>
      <c r="M37" s="36" t="s">
        <v>51</v>
      </c>
      <c r="N37" s="32" t="s">
        <v>52</v>
      </c>
      <c r="O37" s="36" t="s">
        <v>53</v>
      </c>
      <c r="P37" s="32">
        <v>796</v>
      </c>
      <c r="Q37" s="32" t="s">
        <v>54</v>
      </c>
      <c r="R37" s="61">
        <v>24</v>
      </c>
      <c r="S37" s="62">
        <v>20000</v>
      </c>
      <c r="T37" s="66">
        <f t="shared" si="0"/>
        <v>480000</v>
      </c>
      <c r="U37" s="41">
        <f t="shared" si="2"/>
        <v>537600</v>
      </c>
      <c r="V37" s="32"/>
      <c r="W37" s="10">
        <v>2014</v>
      </c>
      <c r="X37" s="32" t="s">
        <v>495</v>
      </c>
    </row>
    <row r="38" spans="1:24" s="25" customFormat="1" ht="63.75" x14ac:dyDescent="0.2">
      <c r="A38" s="22" t="s">
        <v>457</v>
      </c>
      <c r="B38" s="30" t="s">
        <v>25</v>
      </c>
      <c r="C38" s="32" t="s">
        <v>424</v>
      </c>
      <c r="D38" s="32" t="s">
        <v>425</v>
      </c>
      <c r="E38" s="26" t="s">
        <v>426</v>
      </c>
      <c r="F38" s="32" t="s">
        <v>458</v>
      </c>
      <c r="G38" s="36" t="s">
        <v>32</v>
      </c>
      <c r="H38" s="36">
        <v>0</v>
      </c>
      <c r="I38" s="36">
        <v>471010000</v>
      </c>
      <c r="J38" s="10" t="s">
        <v>26</v>
      </c>
      <c r="K38" s="32" t="s">
        <v>34</v>
      </c>
      <c r="L38" s="65" t="s">
        <v>289</v>
      </c>
      <c r="M38" s="36" t="s">
        <v>51</v>
      </c>
      <c r="N38" s="32" t="s">
        <v>52</v>
      </c>
      <c r="O38" s="36" t="s">
        <v>53</v>
      </c>
      <c r="P38" s="32">
        <v>796</v>
      </c>
      <c r="Q38" s="32" t="s">
        <v>54</v>
      </c>
      <c r="R38" s="61">
        <v>50</v>
      </c>
      <c r="S38" s="62">
        <v>6500</v>
      </c>
      <c r="T38" s="66">
        <f t="shared" si="0"/>
        <v>325000</v>
      </c>
      <c r="U38" s="41">
        <f t="shared" si="2"/>
        <v>364000</v>
      </c>
      <c r="V38" s="32"/>
      <c r="W38" s="10">
        <v>2014</v>
      </c>
      <c r="X38" s="32" t="s">
        <v>495</v>
      </c>
    </row>
    <row r="39" spans="1:24" s="25" customFormat="1" ht="63.75" x14ac:dyDescent="0.2">
      <c r="A39" s="22" t="s">
        <v>459</v>
      </c>
      <c r="B39" s="30" t="s">
        <v>25</v>
      </c>
      <c r="C39" s="32" t="s">
        <v>424</v>
      </c>
      <c r="D39" s="32" t="s">
        <v>425</v>
      </c>
      <c r="E39" s="26" t="s">
        <v>426</v>
      </c>
      <c r="F39" s="32" t="s">
        <v>460</v>
      </c>
      <c r="G39" s="36" t="s">
        <v>32</v>
      </c>
      <c r="H39" s="36">
        <v>0</v>
      </c>
      <c r="I39" s="36">
        <v>471010000</v>
      </c>
      <c r="J39" s="10" t="s">
        <v>26</v>
      </c>
      <c r="K39" s="32" t="s">
        <v>34</v>
      </c>
      <c r="L39" s="65" t="s">
        <v>289</v>
      </c>
      <c r="M39" s="36" t="s">
        <v>51</v>
      </c>
      <c r="N39" s="32" t="s">
        <v>52</v>
      </c>
      <c r="O39" s="36" t="s">
        <v>53</v>
      </c>
      <c r="P39" s="32">
        <v>796</v>
      </c>
      <c r="Q39" s="32" t="s">
        <v>54</v>
      </c>
      <c r="R39" s="61">
        <v>75</v>
      </c>
      <c r="S39" s="62">
        <v>7000</v>
      </c>
      <c r="T39" s="66">
        <f t="shared" si="0"/>
        <v>525000</v>
      </c>
      <c r="U39" s="41">
        <f t="shared" si="2"/>
        <v>588000</v>
      </c>
      <c r="V39" s="32"/>
      <c r="W39" s="10">
        <v>2014</v>
      </c>
      <c r="X39" s="32" t="s">
        <v>495</v>
      </c>
    </row>
    <row r="40" spans="1:24" s="25" customFormat="1" ht="63.75" x14ac:dyDescent="0.2">
      <c r="A40" s="22" t="s">
        <v>461</v>
      </c>
      <c r="B40" s="30" t="s">
        <v>25</v>
      </c>
      <c r="C40" s="32" t="s">
        <v>424</v>
      </c>
      <c r="D40" s="32" t="s">
        <v>425</v>
      </c>
      <c r="E40" s="26" t="s">
        <v>426</v>
      </c>
      <c r="F40" s="32" t="s">
        <v>462</v>
      </c>
      <c r="G40" s="36" t="s">
        <v>32</v>
      </c>
      <c r="H40" s="36">
        <v>0</v>
      </c>
      <c r="I40" s="36">
        <v>471010000</v>
      </c>
      <c r="J40" s="10" t="s">
        <v>26</v>
      </c>
      <c r="K40" s="32" t="s">
        <v>34</v>
      </c>
      <c r="L40" s="65" t="s">
        <v>289</v>
      </c>
      <c r="M40" s="36" t="s">
        <v>51</v>
      </c>
      <c r="N40" s="32" t="s">
        <v>52</v>
      </c>
      <c r="O40" s="36" t="s">
        <v>53</v>
      </c>
      <c r="P40" s="32">
        <v>796</v>
      </c>
      <c r="Q40" s="32" t="s">
        <v>54</v>
      </c>
      <c r="R40" s="61">
        <v>8</v>
      </c>
      <c r="S40" s="62">
        <v>17000</v>
      </c>
      <c r="T40" s="66">
        <f t="shared" si="0"/>
        <v>136000</v>
      </c>
      <c r="U40" s="41">
        <f t="shared" si="2"/>
        <v>152320</v>
      </c>
      <c r="V40" s="32"/>
      <c r="W40" s="10">
        <v>2014</v>
      </c>
      <c r="X40" s="32" t="s">
        <v>495</v>
      </c>
    </row>
    <row r="41" spans="1:24" s="25" customFormat="1" ht="63.75" x14ac:dyDescent="0.2">
      <c r="A41" s="22" t="s">
        <v>463</v>
      </c>
      <c r="B41" s="30" t="s">
        <v>25</v>
      </c>
      <c r="C41" s="32" t="s">
        <v>464</v>
      </c>
      <c r="D41" s="32" t="s">
        <v>465</v>
      </c>
      <c r="E41" s="32" t="s">
        <v>465</v>
      </c>
      <c r="F41" s="32" t="s">
        <v>466</v>
      </c>
      <c r="G41" s="36" t="s">
        <v>32</v>
      </c>
      <c r="H41" s="36">
        <v>0</v>
      </c>
      <c r="I41" s="36">
        <v>471010000</v>
      </c>
      <c r="J41" s="10" t="s">
        <v>26</v>
      </c>
      <c r="K41" s="32" t="s">
        <v>34</v>
      </c>
      <c r="L41" s="65" t="s">
        <v>289</v>
      </c>
      <c r="M41" s="36" t="s">
        <v>51</v>
      </c>
      <c r="N41" s="32" t="s">
        <v>52</v>
      </c>
      <c r="O41" s="36" t="s">
        <v>53</v>
      </c>
      <c r="P41" s="32">
        <v>796</v>
      </c>
      <c r="Q41" s="32" t="s">
        <v>54</v>
      </c>
      <c r="R41" s="61">
        <v>30</v>
      </c>
      <c r="S41" s="62">
        <v>5500</v>
      </c>
      <c r="T41" s="66">
        <f t="shared" si="0"/>
        <v>165000</v>
      </c>
      <c r="U41" s="41">
        <f t="shared" si="2"/>
        <v>184800</v>
      </c>
      <c r="V41" s="32"/>
      <c r="W41" s="10">
        <v>2014</v>
      </c>
      <c r="X41" s="32" t="s">
        <v>495</v>
      </c>
    </row>
    <row r="42" spans="1:24" s="25" customFormat="1" ht="63.75" x14ac:dyDescent="0.2">
      <c r="A42" s="22" t="s">
        <v>467</v>
      </c>
      <c r="B42" s="30" t="s">
        <v>25</v>
      </c>
      <c r="C42" s="32" t="s">
        <v>424</v>
      </c>
      <c r="D42" s="32" t="s">
        <v>425</v>
      </c>
      <c r="E42" s="26" t="s">
        <v>426</v>
      </c>
      <c r="F42" s="32" t="s">
        <v>468</v>
      </c>
      <c r="G42" s="36" t="s">
        <v>32</v>
      </c>
      <c r="H42" s="36">
        <v>0</v>
      </c>
      <c r="I42" s="36">
        <v>471010000</v>
      </c>
      <c r="J42" s="10" t="s">
        <v>26</v>
      </c>
      <c r="K42" s="32" t="s">
        <v>34</v>
      </c>
      <c r="L42" s="65" t="s">
        <v>289</v>
      </c>
      <c r="M42" s="36" t="s">
        <v>51</v>
      </c>
      <c r="N42" s="32" t="s">
        <v>52</v>
      </c>
      <c r="O42" s="36" t="s">
        <v>53</v>
      </c>
      <c r="P42" s="32">
        <v>796</v>
      </c>
      <c r="Q42" s="32" t="s">
        <v>54</v>
      </c>
      <c r="R42" s="61">
        <v>20</v>
      </c>
      <c r="S42" s="62">
        <v>27000</v>
      </c>
      <c r="T42" s="66">
        <f t="shared" si="0"/>
        <v>540000</v>
      </c>
      <c r="U42" s="41">
        <f t="shared" si="2"/>
        <v>604800</v>
      </c>
      <c r="V42" s="32"/>
      <c r="W42" s="10">
        <v>2014</v>
      </c>
      <c r="X42" s="32" t="s">
        <v>495</v>
      </c>
    </row>
    <row r="43" spans="1:24" s="25" customFormat="1" ht="63.75" x14ac:dyDescent="0.2">
      <c r="A43" s="22" t="s">
        <v>469</v>
      </c>
      <c r="B43" s="30" t="s">
        <v>25</v>
      </c>
      <c r="C43" s="32" t="s">
        <v>464</v>
      </c>
      <c r="D43" s="32" t="s">
        <v>465</v>
      </c>
      <c r="E43" s="32" t="s">
        <v>465</v>
      </c>
      <c r="F43" s="32" t="s">
        <v>470</v>
      </c>
      <c r="G43" s="36" t="s">
        <v>32</v>
      </c>
      <c r="H43" s="36">
        <v>0</v>
      </c>
      <c r="I43" s="36">
        <v>471010000</v>
      </c>
      <c r="J43" s="10" t="s">
        <v>26</v>
      </c>
      <c r="K43" s="32" t="s">
        <v>34</v>
      </c>
      <c r="L43" s="65" t="s">
        <v>289</v>
      </c>
      <c r="M43" s="36" t="s">
        <v>51</v>
      </c>
      <c r="N43" s="32" t="s">
        <v>52</v>
      </c>
      <c r="O43" s="36" t="s">
        <v>53</v>
      </c>
      <c r="P43" s="32">
        <v>796</v>
      </c>
      <c r="Q43" s="32" t="s">
        <v>54</v>
      </c>
      <c r="R43" s="61">
        <v>72</v>
      </c>
      <c r="S43" s="62">
        <v>6000</v>
      </c>
      <c r="T43" s="66">
        <f t="shared" si="0"/>
        <v>432000</v>
      </c>
      <c r="U43" s="41">
        <f t="shared" si="2"/>
        <v>483840</v>
      </c>
      <c r="V43" s="32"/>
      <c r="W43" s="10">
        <v>2014</v>
      </c>
      <c r="X43" s="32" t="s">
        <v>495</v>
      </c>
    </row>
    <row r="44" spans="1:24" s="25" customFormat="1" ht="63.75" x14ac:dyDescent="0.2">
      <c r="A44" s="22" t="s">
        <v>471</v>
      </c>
      <c r="B44" s="30" t="s">
        <v>25</v>
      </c>
      <c r="C44" s="32" t="s">
        <v>424</v>
      </c>
      <c r="D44" s="32" t="s">
        <v>425</v>
      </c>
      <c r="E44" s="26" t="s">
        <v>426</v>
      </c>
      <c r="F44" s="32" t="s">
        <v>472</v>
      </c>
      <c r="G44" s="36" t="s">
        <v>32</v>
      </c>
      <c r="H44" s="36">
        <v>0</v>
      </c>
      <c r="I44" s="36">
        <v>471010000</v>
      </c>
      <c r="J44" s="10" t="s">
        <v>26</v>
      </c>
      <c r="K44" s="32" t="s">
        <v>34</v>
      </c>
      <c r="L44" s="65" t="s">
        <v>289</v>
      </c>
      <c r="M44" s="36" t="s">
        <v>51</v>
      </c>
      <c r="N44" s="32" t="s">
        <v>52</v>
      </c>
      <c r="O44" s="36" t="s">
        <v>53</v>
      </c>
      <c r="P44" s="32">
        <v>796</v>
      </c>
      <c r="Q44" s="32" t="s">
        <v>54</v>
      </c>
      <c r="R44" s="61">
        <v>36</v>
      </c>
      <c r="S44" s="62">
        <v>27000</v>
      </c>
      <c r="T44" s="66">
        <f t="shared" si="0"/>
        <v>972000</v>
      </c>
      <c r="U44" s="41">
        <f t="shared" si="2"/>
        <v>1088640</v>
      </c>
      <c r="V44" s="32"/>
      <c r="W44" s="10">
        <v>2014</v>
      </c>
      <c r="X44" s="32" t="s">
        <v>495</v>
      </c>
    </row>
    <row r="45" spans="1:24" s="25" customFormat="1" ht="63.75" x14ac:dyDescent="0.2">
      <c r="A45" s="22" t="s">
        <v>473</v>
      </c>
      <c r="B45" s="30" t="s">
        <v>25</v>
      </c>
      <c r="C45" s="32" t="s">
        <v>424</v>
      </c>
      <c r="D45" s="32" t="s">
        <v>425</v>
      </c>
      <c r="E45" s="26" t="s">
        <v>426</v>
      </c>
      <c r="F45" s="32" t="s">
        <v>474</v>
      </c>
      <c r="G45" s="36" t="s">
        <v>32</v>
      </c>
      <c r="H45" s="36">
        <v>0</v>
      </c>
      <c r="I45" s="36">
        <v>471010000</v>
      </c>
      <c r="J45" s="10" t="s">
        <v>26</v>
      </c>
      <c r="K45" s="32" t="s">
        <v>34</v>
      </c>
      <c r="L45" s="65" t="s">
        <v>289</v>
      </c>
      <c r="M45" s="36" t="s">
        <v>51</v>
      </c>
      <c r="N45" s="32" t="s">
        <v>52</v>
      </c>
      <c r="O45" s="36" t="s">
        <v>53</v>
      </c>
      <c r="P45" s="32">
        <v>796</v>
      </c>
      <c r="Q45" s="32" t="s">
        <v>54</v>
      </c>
      <c r="R45" s="61">
        <v>384</v>
      </c>
      <c r="S45" s="62">
        <v>8000</v>
      </c>
      <c r="T45" s="66">
        <f t="shared" si="0"/>
        <v>3072000</v>
      </c>
      <c r="U45" s="41">
        <f t="shared" si="2"/>
        <v>3440640</v>
      </c>
      <c r="V45" s="32"/>
      <c r="W45" s="10">
        <v>2014</v>
      </c>
      <c r="X45" s="32" t="s">
        <v>495</v>
      </c>
    </row>
    <row r="46" spans="1:24" s="25" customFormat="1" ht="63.75" x14ac:dyDescent="0.2">
      <c r="A46" s="22" t="s">
        <v>475</v>
      </c>
      <c r="B46" s="30" t="s">
        <v>25</v>
      </c>
      <c r="C46" s="32" t="s">
        <v>464</v>
      </c>
      <c r="D46" s="32" t="s">
        <v>465</v>
      </c>
      <c r="E46" s="32" t="s">
        <v>465</v>
      </c>
      <c r="F46" s="32" t="s">
        <v>476</v>
      </c>
      <c r="G46" s="36" t="s">
        <v>32</v>
      </c>
      <c r="H46" s="36">
        <v>0</v>
      </c>
      <c r="I46" s="36">
        <v>471010000</v>
      </c>
      <c r="J46" s="10" t="s">
        <v>26</v>
      </c>
      <c r="K46" s="32" t="s">
        <v>34</v>
      </c>
      <c r="L46" s="65" t="s">
        <v>289</v>
      </c>
      <c r="M46" s="36" t="s">
        <v>51</v>
      </c>
      <c r="N46" s="32" t="s">
        <v>52</v>
      </c>
      <c r="O46" s="36" t="s">
        <v>53</v>
      </c>
      <c r="P46" s="32">
        <v>796</v>
      </c>
      <c r="Q46" s="32" t="s">
        <v>54</v>
      </c>
      <c r="R46" s="61">
        <v>24</v>
      </c>
      <c r="S46" s="62">
        <v>7000</v>
      </c>
      <c r="T46" s="66">
        <f t="shared" si="0"/>
        <v>168000</v>
      </c>
      <c r="U46" s="41">
        <f t="shared" si="2"/>
        <v>188160</v>
      </c>
      <c r="V46" s="32"/>
      <c r="W46" s="10">
        <v>2014</v>
      </c>
      <c r="X46" s="32" t="s">
        <v>495</v>
      </c>
    </row>
    <row r="47" spans="1:24" s="25" customFormat="1" ht="63.75" x14ac:dyDescent="0.2">
      <c r="A47" s="22" t="s">
        <v>477</v>
      </c>
      <c r="B47" s="30" t="s">
        <v>25</v>
      </c>
      <c r="C47" s="32" t="s">
        <v>424</v>
      </c>
      <c r="D47" s="32" t="s">
        <v>425</v>
      </c>
      <c r="E47" s="26" t="s">
        <v>426</v>
      </c>
      <c r="F47" s="32" t="s">
        <v>478</v>
      </c>
      <c r="G47" s="36" t="s">
        <v>32</v>
      </c>
      <c r="H47" s="36">
        <v>0</v>
      </c>
      <c r="I47" s="36">
        <v>471010000</v>
      </c>
      <c r="J47" s="10" t="s">
        <v>26</v>
      </c>
      <c r="K47" s="32" t="s">
        <v>34</v>
      </c>
      <c r="L47" s="65" t="s">
        <v>289</v>
      </c>
      <c r="M47" s="36" t="s">
        <v>51</v>
      </c>
      <c r="N47" s="32" t="s">
        <v>52</v>
      </c>
      <c r="O47" s="36" t="s">
        <v>53</v>
      </c>
      <c r="P47" s="32">
        <v>796</v>
      </c>
      <c r="Q47" s="32" t="s">
        <v>54</v>
      </c>
      <c r="R47" s="61">
        <v>12</v>
      </c>
      <c r="S47" s="62">
        <v>33000</v>
      </c>
      <c r="T47" s="66">
        <f t="shared" si="0"/>
        <v>396000</v>
      </c>
      <c r="U47" s="41">
        <f t="shared" si="2"/>
        <v>443520</v>
      </c>
      <c r="V47" s="32"/>
      <c r="W47" s="10">
        <v>2014</v>
      </c>
      <c r="X47" s="32" t="s">
        <v>495</v>
      </c>
    </row>
    <row r="48" spans="1:24" s="25" customFormat="1" ht="89.25" x14ac:dyDescent="0.2">
      <c r="A48" s="22" t="s">
        <v>58</v>
      </c>
      <c r="B48" s="30" t="s">
        <v>25</v>
      </c>
      <c r="C48" s="24" t="s">
        <v>59</v>
      </c>
      <c r="D48" s="24" t="s">
        <v>60</v>
      </c>
      <c r="E48" s="24" t="s">
        <v>61</v>
      </c>
      <c r="F48" s="35" t="s">
        <v>62</v>
      </c>
      <c r="G48" s="36" t="s">
        <v>49</v>
      </c>
      <c r="H48" s="36">
        <v>0</v>
      </c>
      <c r="I48" s="36">
        <v>471010000</v>
      </c>
      <c r="J48" s="10" t="s">
        <v>26</v>
      </c>
      <c r="K48" s="10" t="s">
        <v>34</v>
      </c>
      <c r="L48" s="32" t="s">
        <v>50</v>
      </c>
      <c r="M48" s="36" t="s">
        <v>51</v>
      </c>
      <c r="N48" s="10" t="s">
        <v>52</v>
      </c>
      <c r="O48" s="36" t="s">
        <v>53</v>
      </c>
      <c r="P48" s="31">
        <v>796</v>
      </c>
      <c r="Q48" s="37" t="s">
        <v>54</v>
      </c>
      <c r="R48" s="38">
        <v>40</v>
      </c>
      <c r="S48" s="39">
        <v>22415.8</v>
      </c>
      <c r="T48" s="40">
        <f t="shared" ref="T48:T110" si="3">R48*S48</f>
        <v>896632</v>
      </c>
      <c r="U48" s="41">
        <f t="shared" ref="U48:U85" si="4">T48+(T48*12%)</f>
        <v>1004227.84</v>
      </c>
      <c r="V48" s="31"/>
      <c r="W48" s="10">
        <v>2014</v>
      </c>
      <c r="X48" s="32" t="s">
        <v>202</v>
      </c>
    </row>
    <row r="49" spans="1:24" s="25" customFormat="1" ht="89.25" x14ac:dyDescent="0.2">
      <c r="A49" s="22" t="s">
        <v>63</v>
      </c>
      <c r="B49" s="30" t="s">
        <v>25</v>
      </c>
      <c r="C49" s="24" t="s">
        <v>59</v>
      </c>
      <c r="D49" s="24" t="s">
        <v>60</v>
      </c>
      <c r="E49" s="24" t="s">
        <v>61</v>
      </c>
      <c r="F49" s="35" t="s">
        <v>64</v>
      </c>
      <c r="G49" s="36" t="s">
        <v>49</v>
      </c>
      <c r="H49" s="36">
        <v>0</v>
      </c>
      <c r="I49" s="36">
        <v>471010000</v>
      </c>
      <c r="J49" s="10" t="s">
        <v>26</v>
      </c>
      <c r="K49" s="10" t="s">
        <v>34</v>
      </c>
      <c r="L49" s="32" t="s">
        <v>50</v>
      </c>
      <c r="M49" s="36" t="s">
        <v>51</v>
      </c>
      <c r="N49" s="10" t="s">
        <v>52</v>
      </c>
      <c r="O49" s="36" t="s">
        <v>53</v>
      </c>
      <c r="P49" s="31">
        <v>796</v>
      </c>
      <c r="Q49" s="37" t="s">
        <v>54</v>
      </c>
      <c r="R49" s="38">
        <v>10</v>
      </c>
      <c r="S49" s="39">
        <v>22023.1</v>
      </c>
      <c r="T49" s="40">
        <f t="shared" si="3"/>
        <v>220231</v>
      </c>
      <c r="U49" s="41">
        <f t="shared" si="4"/>
        <v>246658.72</v>
      </c>
      <c r="V49" s="31"/>
      <c r="W49" s="10">
        <v>2014</v>
      </c>
      <c r="X49" s="32" t="s">
        <v>202</v>
      </c>
    </row>
    <row r="50" spans="1:24" s="25" customFormat="1" ht="89.25" x14ac:dyDescent="0.2">
      <c r="A50" s="22" t="s">
        <v>65</v>
      </c>
      <c r="B50" s="30" t="s">
        <v>25</v>
      </c>
      <c r="C50" s="24" t="s">
        <v>66</v>
      </c>
      <c r="D50" s="24" t="s">
        <v>67</v>
      </c>
      <c r="E50" s="24" t="s">
        <v>68</v>
      </c>
      <c r="F50" s="35" t="s">
        <v>69</v>
      </c>
      <c r="G50" s="36" t="s">
        <v>49</v>
      </c>
      <c r="H50" s="36">
        <v>0</v>
      </c>
      <c r="I50" s="36">
        <v>471010000</v>
      </c>
      <c r="J50" s="10" t="s">
        <v>26</v>
      </c>
      <c r="K50" s="10" t="s">
        <v>34</v>
      </c>
      <c r="L50" s="32" t="s">
        <v>50</v>
      </c>
      <c r="M50" s="36" t="s">
        <v>51</v>
      </c>
      <c r="N50" s="10" t="s">
        <v>52</v>
      </c>
      <c r="O50" s="36" t="s">
        <v>53</v>
      </c>
      <c r="P50" s="31">
        <v>796</v>
      </c>
      <c r="Q50" s="37" t="s">
        <v>54</v>
      </c>
      <c r="R50" s="38">
        <v>50</v>
      </c>
      <c r="S50" s="39">
        <v>628.1</v>
      </c>
      <c r="T50" s="40">
        <f t="shared" si="3"/>
        <v>31405</v>
      </c>
      <c r="U50" s="41">
        <f t="shared" si="4"/>
        <v>35173.599999999999</v>
      </c>
      <c r="V50" s="31"/>
      <c r="W50" s="10">
        <v>2014</v>
      </c>
      <c r="X50" s="32" t="s">
        <v>202</v>
      </c>
    </row>
    <row r="51" spans="1:24" s="25" customFormat="1" ht="89.25" x14ac:dyDescent="0.2">
      <c r="A51" s="22" t="s">
        <v>70</v>
      </c>
      <c r="B51" s="30" t="s">
        <v>25</v>
      </c>
      <c r="C51" s="24" t="s">
        <v>71</v>
      </c>
      <c r="D51" s="24" t="s">
        <v>72</v>
      </c>
      <c r="E51" s="24" t="s">
        <v>73</v>
      </c>
      <c r="F51" s="35" t="s">
        <v>74</v>
      </c>
      <c r="G51" s="36" t="s">
        <v>49</v>
      </c>
      <c r="H51" s="36">
        <v>0</v>
      </c>
      <c r="I51" s="36">
        <v>471010000</v>
      </c>
      <c r="J51" s="10" t="s">
        <v>26</v>
      </c>
      <c r="K51" s="10" t="s">
        <v>34</v>
      </c>
      <c r="L51" s="32" t="s">
        <v>50</v>
      </c>
      <c r="M51" s="36" t="s">
        <v>51</v>
      </c>
      <c r="N51" s="32" t="s">
        <v>52</v>
      </c>
      <c r="O51" s="36" t="s">
        <v>53</v>
      </c>
      <c r="P51" s="31">
        <v>796</v>
      </c>
      <c r="Q51" s="37" t="s">
        <v>54</v>
      </c>
      <c r="R51" s="38">
        <v>18</v>
      </c>
      <c r="S51" s="39">
        <v>42281.4</v>
      </c>
      <c r="T51" s="40">
        <f t="shared" si="3"/>
        <v>761065.20000000007</v>
      </c>
      <c r="U51" s="41">
        <f t="shared" si="4"/>
        <v>852393.02400000009</v>
      </c>
      <c r="V51" s="31"/>
      <c r="W51" s="10">
        <v>2014</v>
      </c>
      <c r="X51" s="32" t="s">
        <v>202</v>
      </c>
    </row>
    <row r="52" spans="1:24" s="25" customFormat="1" ht="89.25" x14ac:dyDescent="0.2">
      <c r="A52" s="22" t="s">
        <v>75</v>
      </c>
      <c r="B52" s="30" t="s">
        <v>25</v>
      </c>
      <c r="C52" s="24" t="s">
        <v>71</v>
      </c>
      <c r="D52" s="24" t="s">
        <v>72</v>
      </c>
      <c r="E52" s="24" t="s">
        <v>73</v>
      </c>
      <c r="F52" s="35" t="s">
        <v>76</v>
      </c>
      <c r="G52" s="36" t="s">
        <v>49</v>
      </c>
      <c r="H52" s="36">
        <v>0</v>
      </c>
      <c r="I52" s="36">
        <v>471010000</v>
      </c>
      <c r="J52" s="10" t="s">
        <v>26</v>
      </c>
      <c r="K52" s="10" t="s">
        <v>34</v>
      </c>
      <c r="L52" s="32" t="s">
        <v>50</v>
      </c>
      <c r="M52" s="36" t="s">
        <v>51</v>
      </c>
      <c r="N52" s="32" t="s">
        <v>52</v>
      </c>
      <c r="O52" s="36" t="s">
        <v>53</v>
      </c>
      <c r="P52" s="31">
        <v>796</v>
      </c>
      <c r="Q52" s="37" t="s">
        <v>54</v>
      </c>
      <c r="R52" s="38">
        <v>18</v>
      </c>
      <c r="S52" s="39">
        <v>48665.1</v>
      </c>
      <c r="T52" s="40">
        <f t="shared" si="3"/>
        <v>875971.79999999993</v>
      </c>
      <c r="U52" s="41">
        <f t="shared" si="4"/>
        <v>981088.41599999997</v>
      </c>
      <c r="V52" s="31"/>
      <c r="W52" s="10">
        <v>2014</v>
      </c>
      <c r="X52" s="32" t="s">
        <v>202</v>
      </c>
    </row>
    <row r="53" spans="1:24" s="25" customFormat="1" ht="89.25" x14ac:dyDescent="0.2">
      <c r="A53" s="22" t="s">
        <v>77</v>
      </c>
      <c r="B53" s="30" t="s">
        <v>25</v>
      </c>
      <c r="C53" s="24" t="s">
        <v>78</v>
      </c>
      <c r="D53" s="24" t="s">
        <v>79</v>
      </c>
      <c r="E53" s="24" t="s">
        <v>80</v>
      </c>
      <c r="F53" s="35" t="s">
        <v>81</v>
      </c>
      <c r="G53" s="36" t="s">
        <v>49</v>
      </c>
      <c r="H53" s="36">
        <v>0</v>
      </c>
      <c r="I53" s="36">
        <v>471010000</v>
      </c>
      <c r="J53" s="10" t="s">
        <v>26</v>
      </c>
      <c r="K53" s="10" t="s">
        <v>34</v>
      </c>
      <c r="L53" s="32" t="s">
        <v>50</v>
      </c>
      <c r="M53" s="36" t="s">
        <v>51</v>
      </c>
      <c r="N53" s="32" t="s">
        <v>52</v>
      </c>
      <c r="O53" s="36" t="s">
        <v>53</v>
      </c>
      <c r="P53" s="31">
        <v>796</v>
      </c>
      <c r="Q53" s="37" t="s">
        <v>54</v>
      </c>
      <c r="R53" s="38">
        <v>5</v>
      </c>
      <c r="S53" s="39">
        <v>6182</v>
      </c>
      <c r="T53" s="40">
        <f t="shared" si="3"/>
        <v>30910</v>
      </c>
      <c r="U53" s="41">
        <f t="shared" si="4"/>
        <v>34619.199999999997</v>
      </c>
      <c r="V53" s="31"/>
      <c r="W53" s="10">
        <v>2014</v>
      </c>
      <c r="X53" s="32" t="s">
        <v>202</v>
      </c>
    </row>
    <row r="54" spans="1:24" s="25" customFormat="1" ht="89.25" x14ac:dyDescent="0.2">
      <c r="A54" s="22" t="s">
        <v>82</v>
      </c>
      <c r="B54" s="30" t="s">
        <v>25</v>
      </c>
      <c r="C54" s="24" t="s">
        <v>83</v>
      </c>
      <c r="D54" s="24" t="s">
        <v>84</v>
      </c>
      <c r="E54" s="24" t="s">
        <v>85</v>
      </c>
      <c r="F54" s="35" t="s">
        <v>84</v>
      </c>
      <c r="G54" s="36" t="s">
        <v>49</v>
      </c>
      <c r="H54" s="36">
        <v>0</v>
      </c>
      <c r="I54" s="36">
        <v>471010000</v>
      </c>
      <c r="J54" s="10" t="s">
        <v>26</v>
      </c>
      <c r="K54" s="10" t="s">
        <v>34</v>
      </c>
      <c r="L54" s="32" t="s">
        <v>50</v>
      </c>
      <c r="M54" s="36" t="s">
        <v>51</v>
      </c>
      <c r="N54" s="32" t="s">
        <v>52</v>
      </c>
      <c r="O54" s="36" t="s">
        <v>53</v>
      </c>
      <c r="P54" s="31">
        <v>796</v>
      </c>
      <c r="Q54" s="37" t="s">
        <v>54</v>
      </c>
      <c r="R54" s="38">
        <v>10</v>
      </c>
      <c r="S54" s="39">
        <v>45590.6</v>
      </c>
      <c r="T54" s="40">
        <f t="shared" si="3"/>
        <v>455906</v>
      </c>
      <c r="U54" s="41">
        <f t="shared" si="4"/>
        <v>510614.72</v>
      </c>
      <c r="V54" s="31"/>
      <c r="W54" s="10">
        <v>2014</v>
      </c>
      <c r="X54" s="32" t="s">
        <v>202</v>
      </c>
    </row>
    <row r="55" spans="1:24" s="25" customFormat="1" ht="89.25" x14ac:dyDescent="0.2">
      <c r="A55" s="22" t="s">
        <v>86</v>
      </c>
      <c r="B55" s="30" t="s">
        <v>25</v>
      </c>
      <c r="C55" s="24" t="s">
        <v>87</v>
      </c>
      <c r="D55" s="24" t="s">
        <v>88</v>
      </c>
      <c r="E55" s="24" t="s">
        <v>61</v>
      </c>
      <c r="F55" s="35" t="s">
        <v>89</v>
      </c>
      <c r="G55" s="36" t="s">
        <v>49</v>
      </c>
      <c r="H55" s="36">
        <v>0</v>
      </c>
      <c r="I55" s="36">
        <v>471010000</v>
      </c>
      <c r="J55" s="10" t="s">
        <v>26</v>
      </c>
      <c r="K55" s="10" t="s">
        <v>34</v>
      </c>
      <c r="L55" s="32" t="s">
        <v>50</v>
      </c>
      <c r="M55" s="36" t="s">
        <v>51</v>
      </c>
      <c r="N55" s="32" t="s">
        <v>52</v>
      </c>
      <c r="O55" s="36" t="s">
        <v>53</v>
      </c>
      <c r="P55" s="31">
        <v>796</v>
      </c>
      <c r="Q55" s="37" t="s">
        <v>54</v>
      </c>
      <c r="R55" s="38">
        <v>500</v>
      </c>
      <c r="S55" s="39">
        <v>257.39999999999998</v>
      </c>
      <c r="T55" s="40">
        <f t="shared" si="3"/>
        <v>128699.99999999999</v>
      </c>
      <c r="U55" s="41">
        <f t="shared" si="4"/>
        <v>144143.99999999997</v>
      </c>
      <c r="V55" s="31"/>
      <c r="W55" s="10">
        <v>2014</v>
      </c>
      <c r="X55" s="32" t="s">
        <v>202</v>
      </c>
    </row>
    <row r="56" spans="1:24" s="25" customFormat="1" ht="89.25" x14ac:dyDescent="0.2">
      <c r="A56" s="22" t="s">
        <v>90</v>
      </c>
      <c r="B56" s="30" t="s">
        <v>25</v>
      </c>
      <c r="C56" s="32" t="s">
        <v>91</v>
      </c>
      <c r="D56" s="32" t="s">
        <v>92</v>
      </c>
      <c r="E56" s="32" t="s">
        <v>93</v>
      </c>
      <c r="F56" s="35" t="s">
        <v>94</v>
      </c>
      <c r="G56" s="36" t="s">
        <v>49</v>
      </c>
      <c r="H56" s="36">
        <v>0</v>
      </c>
      <c r="I56" s="36">
        <v>471010000</v>
      </c>
      <c r="J56" s="10" t="s">
        <v>26</v>
      </c>
      <c r="K56" s="10" t="s">
        <v>34</v>
      </c>
      <c r="L56" s="32" t="s">
        <v>50</v>
      </c>
      <c r="M56" s="36" t="s">
        <v>51</v>
      </c>
      <c r="N56" s="32" t="s">
        <v>52</v>
      </c>
      <c r="O56" s="36" t="s">
        <v>53</v>
      </c>
      <c r="P56" s="31">
        <v>796</v>
      </c>
      <c r="Q56" s="37" t="s">
        <v>54</v>
      </c>
      <c r="R56" s="38">
        <v>100</v>
      </c>
      <c r="S56" s="39">
        <v>357.5</v>
      </c>
      <c r="T56" s="40">
        <f t="shared" si="3"/>
        <v>35750</v>
      </c>
      <c r="U56" s="41">
        <f t="shared" si="4"/>
        <v>40040</v>
      </c>
      <c r="V56" s="31"/>
      <c r="W56" s="10">
        <v>2014</v>
      </c>
      <c r="X56" s="32" t="s">
        <v>202</v>
      </c>
    </row>
    <row r="57" spans="1:24" s="25" customFormat="1" ht="89.25" x14ac:dyDescent="0.2">
      <c r="A57" s="22" t="s">
        <v>95</v>
      </c>
      <c r="B57" s="30" t="s">
        <v>25</v>
      </c>
      <c r="C57" s="32" t="s">
        <v>96</v>
      </c>
      <c r="D57" s="32" t="s">
        <v>92</v>
      </c>
      <c r="E57" s="32" t="s">
        <v>97</v>
      </c>
      <c r="F57" s="35" t="s">
        <v>98</v>
      </c>
      <c r="G57" s="36" t="s">
        <v>49</v>
      </c>
      <c r="H57" s="36">
        <v>0</v>
      </c>
      <c r="I57" s="36">
        <v>471010000</v>
      </c>
      <c r="J57" s="10" t="s">
        <v>26</v>
      </c>
      <c r="K57" s="10" t="s">
        <v>34</v>
      </c>
      <c r="L57" s="32" t="s">
        <v>50</v>
      </c>
      <c r="M57" s="36" t="s">
        <v>51</v>
      </c>
      <c r="N57" s="32" t="s">
        <v>52</v>
      </c>
      <c r="O57" s="36" t="s">
        <v>53</v>
      </c>
      <c r="P57" s="31">
        <v>796</v>
      </c>
      <c r="Q57" s="37" t="s">
        <v>54</v>
      </c>
      <c r="R57" s="38">
        <v>30</v>
      </c>
      <c r="S57" s="39">
        <v>357.5</v>
      </c>
      <c r="T57" s="40">
        <f t="shared" si="3"/>
        <v>10725</v>
      </c>
      <c r="U57" s="41">
        <f t="shared" si="4"/>
        <v>12012</v>
      </c>
      <c r="V57" s="31"/>
      <c r="W57" s="10">
        <v>2014</v>
      </c>
      <c r="X57" s="32" t="s">
        <v>202</v>
      </c>
    </row>
    <row r="58" spans="1:24" s="25" customFormat="1" ht="89.25" x14ac:dyDescent="0.2">
      <c r="A58" s="22" t="s">
        <v>99</v>
      </c>
      <c r="B58" s="30" t="s">
        <v>25</v>
      </c>
      <c r="C58" s="24" t="s">
        <v>100</v>
      </c>
      <c r="D58" s="24" t="s">
        <v>101</v>
      </c>
      <c r="E58" s="24" t="s">
        <v>102</v>
      </c>
      <c r="F58" s="35" t="s">
        <v>103</v>
      </c>
      <c r="G58" s="36" t="s">
        <v>49</v>
      </c>
      <c r="H58" s="36">
        <v>0</v>
      </c>
      <c r="I58" s="36">
        <v>471010000</v>
      </c>
      <c r="J58" s="10" t="s">
        <v>26</v>
      </c>
      <c r="K58" s="10" t="s">
        <v>34</v>
      </c>
      <c r="L58" s="32" t="s">
        <v>50</v>
      </c>
      <c r="M58" s="36" t="s">
        <v>51</v>
      </c>
      <c r="N58" s="32" t="s">
        <v>52</v>
      </c>
      <c r="O58" s="36" t="s">
        <v>53</v>
      </c>
      <c r="P58" s="31">
        <v>796</v>
      </c>
      <c r="Q58" s="37" t="s">
        <v>54</v>
      </c>
      <c r="R58" s="38">
        <v>12</v>
      </c>
      <c r="S58" s="39">
        <v>8055</v>
      </c>
      <c r="T58" s="40">
        <f t="shared" si="3"/>
        <v>96660</v>
      </c>
      <c r="U58" s="41">
        <f t="shared" si="4"/>
        <v>108259.2</v>
      </c>
      <c r="V58" s="31"/>
      <c r="W58" s="10">
        <v>2014</v>
      </c>
      <c r="X58" s="32" t="s">
        <v>202</v>
      </c>
    </row>
    <row r="59" spans="1:24" s="25" customFormat="1" ht="89.25" x14ac:dyDescent="0.2">
      <c r="A59" s="22" t="s">
        <v>104</v>
      </c>
      <c r="B59" s="30" t="s">
        <v>25</v>
      </c>
      <c r="C59" s="24" t="s">
        <v>105</v>
      </c>
      <c r="D59" s="24" t="s">
        <v>101</v>
      </c>
      <c r="E59" s="24" t="s">
        <v>106</v>
      </c>
      <c r="F59" s="35" t="s">
        <v>107</v>
      </c>
      <c r="G59" s="36" t="s">
        <v>49</v>
      </c>
      <c r="H59" s="36">
        <v>0</v>
      </c>
      <c r="I59" s="36">
        <v>471010000</v>
      </c>
      <c r="J59" s="10" t="s">
        <v>26</v>
      </c>
      <c r="K59" s="10" t="s">
        <v>34</v>
      </c>
      <c r="L59" s="32" t="s">
        <v>50</v>
      </c>
      <c r="M59" s="36" t="s">
        <v>51</v>
      </c>
      <c r="N59" s="32" t="s">
        <v>52</v>
      </c>
      <c r="O59" s="36" t="s">
        <v>53</v>
      </c>
      <c r="P59" s="31">
        <v>796</v>
      </c>
      <c r="Q59" s="37" t="s">
        <v>54</v>
      </c>
      <c r="R59" s="38">
        <v>12</v>
      </c>
      <c r="S59" s="39">
        <v>8055</v>
      </c>
      <c r="T59" s="40">
        <f t="shared" si="3"/>
        <v>96660</v>
      </c>
      <c r="U59" s="41">
        <f t="shared" si="4"/>
        <v>108259.2</v>
      </c>
      <c r="V59" s="31"/>
      <c r="W59" s="10">
        <v>2014</v>
      </c>
      <c r="X59" s="32" t="s">
        <v>202</v>
      </c>
    </row>
    <row r="60" spans="1:24" s="25" customFormat="1" ht="89.25" x14ac:dyDescent="0.2">
      <c r="A60" s="22" t="s">
        <v>108</v>
      </c>
      <c r="B60" s="30" t="s">
        <v>25</v>
      </c>
      <c r="C60" s="24" t="s">
        <v>109</v>
      </c>
      <c r="D60" s="24" t="s">
        <v>101</v>
      </c>
      <c r="E60" s="24" t="s">
        <v>110</v>
      </c>
      <c r="F60" s="35" t="s">
        <v>111</v>
      </c>
      <c r="G60" s="36" t="s">
        <v>49</v>
      </c>
      <c r="H60" s="36">
        <v>0</v>
      </c>
      <c r="I60" s="36">
        <v>471010000</v>
      </c>
      <c r="J60" s="10" t="s">
        <v>26</v>
      </c>
      <c r="K60" s="10" t="s">
        <v>34</v>
      </c>
      <c r="L60" s="32" t="s">
        <v>50</v>
      </c>
      <c r="M60" s="36" t="s">
        <v>51</v>
      </c>
      <c r="N60" s="32" t="s">
        <v>52</v>
      </c>
      <c r="O60" s="36" t="s">
        <v>53</v>
      </c>
      <c r="P60" s="31">
        <v>796</v>
      </c>
      <c r="Q60" s="37" t="s">
        <v>54</v>
      </c>
      <c r="R60" s="38">
        <v>8</v>
      </c>
      <c r="S60" s="39">
        <v>8055</v>
      </c>
      <c r="T60" s="40">
        <f t="shared" si="3"/>
        <v>64440</v>
      </c>
      <c r="U60" s="41">
        <f t="shared" si="4"/>
        <v>72172.800000000003</v>
      </c>
      <c r="V60" s="31"/>
      <c r="W60" s="10">
        <v>2014</v>
      </c>
      <c r="X60" s="32" t="s">
        <v>202</v>
      </c>
    </row>
    <row r="61" spans="1:24" s="25" customFormat="1" ht="89.25" x14ac:dyDescent="0.2">
      <c r="A61" s="22" t="s">
        <v>112</v>
      </c>
      <c r="B61" s="30" t="s">
        <v>25</v>
      </c>
      <c r="C61" s="24" t="s">
        <v>113</v>
      </c>
      <c r="D61" s="24" t="s">
        <v>114</v>
      </c>
      <c r="E61" s="24" t="s">
        <v>115</v>
      </c>
      <c r="F61" s="35" t="s">
        <v>116</v>
      </c>
      <c r="G61" s="36" t="s">
        <v>49</v>
      </c>
      <c r="H61" s="36">
        <v>0</v>
      </c>
      <c r="I61" s="36">
        <v>471010000</v>
      </c>
      <c r="J61" s="10" t="s">
        <v>26</v>
      </c>
      <c r="K61" s="10" t="s">
        <v>34</v>
      </c>
      <c r="L61" s="32" t="s">
        <v>50</v>
      </c>
      <c r="M61" s="36" t="s">
        <v>51</v>
      </c>
      <c r="N61" s="32" t="s">
        <v>52</v>
      </c>
      <c r="O61" s="36" t="s">
        <v>53</v>
      </c>
      <c r="P61" s="31">
        <v>796</v>
      </c>
      <c r="Q61" s="37" t="s">
        <v>54</v>
      </c>
      <c r="R61" s="38">
        <v>5</v>
      </c>
      <c r="S61" s="39">
        <v>50144.6</v>
      </c>
      <c r="T61" s="40">
        <f t="shared" si="3"/>
        <v>250723</v>
      </c>
      <c r="U61" s="41">
        <f t="shared" si="4"/>
        <v>280809.76</v>
      </c>
      <c r="V61" s="31"/>
      <c r="W61" s="10">
        <v>2014</v>
      </c>
      <c r="X61" s="32" t="s">
        <v>202</v>
      </c>
    </row>
    <row r="62" spans="1:24" s="25" customFormat="1" ht="89.25" x14ac:dyDescent="0.2">
      <c r="A62" s="22" t="s">
        <v>117</v>
      </c>
      <c r="B62" s="30" t="s">
        <v>25</v>
      </c>
      <c r="C62" s="24" t="s">
        <v>118</v>
      </c>
      <c r="D62" s="24" t="s">
        <v>119</v>
      </c>
      <c r="E62" s="24" t="s">
        <v>120</v>
      </c>
      <c r="F62" s="35" t="s">
        <v>121</v>
      </c>
      <c r="G62" s="36" t="s">
        <v>49</v>
      </c>
      <c r="H62" s="36">
        <v>0</v>
      </c>
      <c r="I62" s="36">
        <v>471010000</v>
      </c>
      <c r="J62" s="10" t="s">
        <v>26</v>
      </c>
      <c r="K62" s="10" t="s">
        <v>34</v>
      </c>
      <c r="L62" s="32" t="s">
        <v>50</v>
      </c>
      <c r="M62" s="36" t="s">
        <v>51</v>
      </c>
      <c r="N62" s="32" t="s">
        <v>52</v>
      </c>
      <c r="O62" s="36" t="s">
        <v>53</v>
      </c>
      <c r="P62" s="31">
        <v>796</v>
      </c>
      <c r="Q62" s="37" t="s">
        <v>54</v>
      </c>
      <c r="R62" s="38">
        <v>5</v>
      </c>
      <c r="S62" s="39">
        <v>4955.5</v>
      </c>
      <c r="T62" s="40">
        <f t="shared" si="3"/>
        <v>24777.5</v>
      </c>
      <c r="U62" s="41">
        <f t="shared" si="4"/>
        <v>27750.799999999999</v>
      </c>
      <c r="V62" s="31"/>
      <c r="W62" s="10">
        <v>2014</v>
      </c>
      <c r="X62" s="32" t="s">
        <v>202</v>
      </c>
    </row>
    <row r="63" spans="1:24" s="25" customFormat="1" ht="89.25" x14ac:dyDescent="0.2">
      <c r="A63" s="22" t="s">
        <v>122</v>
      </c>
      <c r="B63" s="30" t="s">
        <v>25</v>
      </c>
      <c r="C63" s="24" t="s">
        <v>118</v>
      </c>
      <c r="D63" s="24" t="s">
        <v>119</v>
      </c>
      <c r="E63" s="24" t="s">
        <v>120</v>
      </c>
      <c r="F63" s="35" t="s">
        <v>123</v>
      </c>
      <c r="G63" s="36" t="s">
        <v>49</v>
      </c>
      <c r="H63" s="36">
        <v>0</v>
      </c>
      <c r="I63" s="36">
        <v>471010000</v>
      </c>
      <c r="J63" s="10" t="s">
        <v>26</v>
      </c>
      <c r="K63" s="10" t="s">
        <v>34</v>
      </c>
      <c r="L63" s="32" t="s">
        <v>50</v>
      </c>
      <c r="M63" s="36" t="s">
        <v>51</v>
      </c>
      <c r="N63" s="32" t="s">
        <v>52</v>
      </c>
      <c r="O63" s="36" t="s">
        <v>53</v>
      </c>
      <c r="P63" s="31">
        <v>796</v>
      </c>
      <c r="Q63" s="37" t="s">
        <v>54</v>
      </c>
      <c r="R63" s="38">
        <v>5</v>
      </c>
      <c r="S63" s="39">
        <v>3303.3</v>
      </c>
      <c r="T63" s="40">
        <f t="shared" si="3"/>
        <v>16516.5</v>
      </c>
      <c r="U63" s="41">
        <f t="shared" si="4"/>
        <v>18498.48</v>
      </c>
      <c r="V63" s="31"/>
      <c r="W63" s="10">
        <v>2014</v>
      </c>
      <c r="X63" s="32" t="s">
        <v>202</v>
      </c>
    </row>
    <row r="64" spans="1:24" s="25" customFormat="1" ht="89.25" x14ac:dyDescent="0.2">
      <c r="A64" s="22" t="s">
        <v>124</v>
      </c>
      <c r="B64" s="30" t="s">
        <v>25</v>
      </c>
      <c r="C64" s="23" t="s">
        <v>125</v>
      </c>
      <c r="D64" s="23" t="s">
        <v>126</v>
      </c>
      <c r="E64" s="24" t="s">
        <v>127</v>
      </c>
      <c r="F64" s="35" t="s">
        <v>128</v>
      </c>
      <c r="G64" s="36" t="s">
        <v>49</v>
      </c>
      <c r="H64" s="36">
        <v>0</v>
      </c>
      <c r="I64" s="36">
        <v>471010000</v>
      </c>
      <c r="J64" s="10" t="s">
        <v>26</v>
      </c>
      <c r="K64" s="10" t="s">
        <v>34</v>
      </c>
      <c r="L64" s="32" t="s">
        <v>50</v>
      </c>
      <c r="M64" s="36" t="s">
        <v>51</v>
      </c>
      <c r="N64" s="10" t="s">
        <v>52</v>
      </c>
      <c r="O64" s="36" t="s">
        <v>53</v>
      </c>
      <c r="P64" s="31">
        <v>796</v>
      </c>
      <c r="Q64" s="37" t="s">
        <v>54</v>
      </c>
      <c r="R64" s="38">
        <v>10</v>
      </c>
      <c r="S64" s="39">
        <v>51475.6</v>
      </c>
      <c r="T64" s="40">
        <f t="shared" si="3"/>
        <v>514756</v>
      </c>
      <c r="U64" s="41">
        <f t="shared" si="4"/>
        <v>576526.72</v>
      </c>
      <c r="V64" s="31"/>
      <c r="W64" s="10">
        <v>2014</v>
      </c>
      <c r="X64" s="32" t="s">
        <v>202</v>
      </c>
    </row>
    <row r="65" spans="1:24" s="25" customFormat="1" ht="89.25" x14ac:dyDescent="0.2">
      <c r="A65" s="22" t="s">
        <v>129</v>
      </c>
      <c r="B65" s="30" t="s">
        <v>25</v>
      </c>
      <c r="C65" s="24" t="s">
        <v>130</v>
      </c>
      <c r="D65" s="24" t="s">
        <v>131</v>
      </c>
      <c r="E65" s="24" t="s">
        <v>132</v>
      </c>
      <c r="F65" s="35" t="s">
        <v>133</v>
      </c>
      <c r="G65" s="36" t="s">
        <v>49</v>
      </c>
      <c r="H65" s="36">
        <v>0</v>
      </c>
      <c r="I65" s="36">
        <v>471010000</v>
      </c>
      <c r="J65" s="10" t="s">
        <v>26</v>
      </c>
      <c r="K65" s="10" t="s">
        <v>34</v>
      </c>
      <c r="L65" s="32" t="s">
        <v>50</v>
      </c>
      <c r="M65" s="36" t="s">
        <v>51</v>
      </c>
      <c r="N65" s="10" t="s">
        <v>52</v>
      </c>
      <c r="O65" s="36" t="s">
        <v>53</v>
      </c>
      <c r="P65" s="31">
        <v>796</v>
      </c>
      <c r="Q65" s="37" t="s">
        <v>54</v>
      </c>
      <c r="R65" s="38">
        <v>200</v>
      </c>
      <c r="S65" s="39">
        <v>357.5</v>
      </c>
      <c r="T65" s="40">
        <f t="shared" si="3"/>
        <v>71500</v>
      </c>
      <c r="U65" s="41">
        <f t="shared" si="4"/>
        <v>80080</v>
      </c>
      <c r="V65" s="31"/>
      <c r="W65" s="10">
        <v>2014</v>
      </c>
      <c r="X65" s="32" t="s">
        <v>202</v>
      </c>
    </row>
    <row r="66" spans="1:24" s="25" customFormat="1" ht="63.75" x14ac:dyDescent="0.2">
      <c r="A66" s="22" t="s">
        <v>134</v>
      </c>
      <c r="B66" s="30" t="s">
        <v>25</v>
      </c>
      <c r="C66" s="24" t="s">
        <v>135</v>
      </c>
      <c r="D66" s="24" t="s">
        <v>136</v>
      </c>
      <c r="E66" s="24" t="s">
        <v>137</v>
      </c>
      <c r="F66" s="35" t="s">
        <v>138</v>
      </c>
      <c r="G66" s="36" t="s">
        <v>49</v>
      </c>
      <c r="H66" s="36">
        <v>0</v>
      </c>
      <c r="I66" s="36">
        <v>471010000</v>
      </c>
      <c r="J66" s="10" t="s">
        <v>26</v>
      </c>
      <c r="K66" s="10" t="s">
        <v>34</v>
      </c>
      <c r="L66" s="32" t="s">
        <v>139</v>
      </c>
      <c r="M66" s="36" t="s">
        <v>51</v>
      </c>
      <c r="N66" s="10" t="s">
        <v>52</v>
      </c>
      <c r="O66" s="36" t="s">
        <v>53</v>
      </c>
      <c r="P66" s="31">
        <v>796</v>
      </c>
      <c r="Q66" s="37" t="s">
        <v>54</v>
      </c>
      <c r="R66" s="38">
        <v>5</v>
      </c>
      <c r="S66" s="39">
        <v>66849.2</v>
      </c>
      <c r="T66" s="40">
        <f t="shared" si="3"/>
        <v>334246</v>
      </c>
      <c r="U66" s="41">
        <f t="shared" si="4"/>
        <v>374355.52</v>
      </c>
      <c r="V66" s="31"/>
      <c r="W66" s="10">
        <v>2014</v>
      </c>
      <c r="X66" s="32" t="s">
        <v>202</v>
      </c>
    </row>
    <row r="67" spans="1:24" s="25" customFormat="1" ht="63.75" x14ac:dyDescent="0.2">
      <c r="A67" s="22" t="s">
        <v>140</v>
      </c>
      <c r="B67" s="30" t="s">
        <v>25</v>
      </c>
      <c r="C67" s="24" t="s">
        <v>135</v>
      </c>
      <c r="D67" s="24" t="s">
        <v>136</v>
      </c>
      <c r="E67" s="24" t="s">
        <v>137</v>
      </c>
      <c r="F67" s="35" t="s">
        <v>141</v>
      </c>
      <c r="G67" s="36" t="s">
        <v>49</v>
      </c>
      <c r="H67" s="36">
        <v>0</v>
      </c>
      <c r="I67" s="36">
        <v>471010000</v>
      </c>
      <c r="J67" s="10" t="s">
        <v>26</v>
      </c>
      <c r="K67" s="10" t="s">
        <v>34</v>
      </c>
      <c r="L67" s="32" t="s">
        <v>139</v>
      </c>
      <c r="M67" s="36" t="s">
        <v>51</v>
      </c>
      <c r="N67" s="10" t="s">
        <v>52</v>
      </c>
      <c r="O67" s="36" t="s">
        <v>53</v>
      </c>
      <c r="P67" s="31">
        <v>796</v>
      </c>
      <c r="Q67" s="37" t="s">
        <v>54</v>
      </c>
      <c r="R67" s="38">
        <v>5</v>
      </c>
      <c r="S67" s="39">
        <v>62923.3</v>
      </c>
      <c r="T67" s="40">
        <f t="shared" si="3"/>
        <v>314616.5</v>
      </c>
      <c r="U67" s="41">
        <f t="shared" si="4"/>
        <v>352370.48</v>
      </c>
      <c r="V67" s="31"/>
      <c r="W67" s="10">
        <v>2014</v>
      </c>
      <c r="X67" s="32" t="s">
        <v>202</v>
      </c>
    </row>
    <row r="68" spans="1:24" s="25" customFormat="1" ht="89.25" x14ac:dyDescent="0.2">
      <c r="A68" s="22" t="s">
        <v>142</v>
      </c>
      <c r="B68" s="30" t="s">
        <v>25</v>
      </c>
      <c r="C68" s="32" t="s">
        <v>143</v>
      </c>
      <c r="D68" s="31" t="s">
        <v>144</v>
      </c>
      <c r="E68" s="31" t="s">
        <v>145</v>
      </c>
      <c r="F68" s="32" t="s">
        <v>146</v>
      </c>
      <c r="G68" s="36" t="s">
        <v>49</v>
      </c>
      <c r="H68" s="36">
        <v>0</v>
      </c>
      <c r="I68" s="36">
        <v>471010000</v>
      </c>
      <c r="J68" s="10" t="s">
        <v>26</v>
      </c>
      <c r="K68" s="10" t="s">
        <v>34</v>
      </c>
      <c r="L68" s="32" t="s">
        <v>50</v>
      </c>
      <c r="M68" s="36" t="s">
        <v>51</v>
      </c>
      <c r="N68" s="10" t="s">
        <v>52</v>
      </c>
      <c r="O68" s="36" t="s">
        <v>53</v>
      </c>
      <c r="P68" s="31">
        <v>796</v>
      </c>
      <c r="Q68" s="42" t="s">
        <v>54</v>
      </c>
      <c r="R68" s="38">
        <v>20</v>
      </c>
      <c r="S68" s="39">
        <v>4718</v>
      </c>
      <c r="T68" s="40">
        <f t="shared" si="3"/>
        <v>94360</v>
      </c>
      <c r="U68" s="41">
        <f t="shared" si="4"/>
        <v>105683.2</v>
      </c>
      <c r="V68" s="31"/>
      <c r="W68" s="10">
        <v>2014</v>
      </c>
      <c r="X68" s="32" t="s">
        <v>202</v>
      </c>
    </row>
    <row r="69" spans="1:24" s="25" customFormat="1" ht="89.25" x14ac:dyDescent="0.2">
      <c r="A69" s="22" t="s">
        <v>147</v>
      </c>
      <c r="B69" s="30" t="s">
        <v>25</v>
      </c>
      <c r="C69" s="24" t="s">
        <v>148</v>
      </c>
      <c r="D69" s="24" t="s">
        <v>149</v>
      </c>
      <c r="E69" s="24" t="s">
        <v>150</v>
      </c>
      <c r="F69" s="32" t="s">
        <v>151</v>
      </c>
      <c r="G69" s="36" t="s">
        <v>49</v>
      </c>
      <c r="H69" s="36">
        <v>0</v>
      </c>
      <c r="I69" s="36">
        <v>471010000</v>
      </c>
      <c r="J69" s="10" t="s">
        <v>26</v>
      </c>
      <c r="K69" s="10" t="s">
        <v>34</v>
      </c>
      <c r="L69" s="32" t="s">
        <v>50</v>
      </c>
      <c r="M69" s="36" t="s">
        <v>51</v>
      </c>
      <c r="N69" s="10" t="s">
        <v>52</v>
      </c>
      <c r="O69" s="36" t="s">
        <v>53</v>
      </c>
      <c r="P69" s="31">
        <v>796</v>
      </c>
      <c r="Q69" s="42" t="s">
        <v>54</v>
      </c>
      <c r="R69" s="38">
        <v>25</v>
      </c>
      <c r="S69" s="39">
        <v>210</v>
      </c>
      <c r="T69" s="40">
        <f t="shared" si="3"/>
        <v>5250</v>
      </c>
      <c r="U69" s="41">
        <f t="shared" si="4"/>
        <v>5880</v>
      </c>
      <c r="V69" s="31"/>
      <c r="W69" s="10">
        <v>2014</v>
      </c>
      <c r="X69" s="32" t="s">
        <v>202</v>
      </c>
    </row>
    <row r="70" spans="1:24" s="25" customFormat="1" ht="89.25" x14ac:dyDescent="0.2">
      <c r="A70" s="22" t="s">
        <v>152</v>
      </c>
      <c r="B70" s="30" t="s">
        <v>25</v>
      </c>
      <c r="C70" s="24" t="s">
        <v>153</v>
      </c>
      <c r="D70" s="24" t="s">
        <v>154</v>
      </c>
      <c r="E70" s="24" t="s">
        <v>155</v>
      </c>
      <c r="F70" s="32" t="s">
        <v>156</v>
      </c>
      <c r="G70" s="36" t="s">
        <v>49</v>
      </c>
      <c r="H70" s="36">
        <v>0</v>
      </c>
      <c r="I70" s="36">
        <v>471010000</v>
      </c>
      <c r="J70" s="10" t="s">
        <v>26</v>
      </c>
      <c r="K70" s="10" t="s">
        <v>34</v>
      </c>
      <c r="L70" s="32" t="s">
        <v>50</v>
      </c>
      <c r="M70" s="36" t="s">
        <v>51</v>
      </c>
      <c r="N70" s="10" t="s">
        <v>52</v>
      </c>
      <c r="O70" s="36" t="s">
        <v>53</v>
      </c>
      <c r="P70" s="31">
        <v>796</v>
      </c>
      <c r="Q70" s="42" t="s">
        <v>54</v>
      </c>
      <c r="R70" s="38">
        <v>10</v>
      </c>
      <c r="S70" s="39">
        <v>87542</v>
      </c>
      <c r="T70" s="40">
        <f t="shared" si="3"/>
        <v>875420</v>
      </c>
      <c r="U70" s="41">
        <f t="shared" si="4"/>
        <v>980470.4</v>
      </c>
      <c r="V70" s="31"/>
      <c r="W70" s="10">
        <v>2014</v>
      </c>
      <c r="X70" s="32" t="s">
        <v>202</v>
      </c>
    </row>
    <row r="71" spans="1:24" s="25" customFormat="1" ht="89.25" x14ac:dyDescent="0.2">
      <c r="A71" s="22" t="s">
        <v>157</v>
      </c>
      <c r="B71" s="30" t="s">
        <v>25</v>
      </c>
      <c r="C71" s="24" t="s">
        <v>158</v>
      </c>
      <c r="D71" s="24" t="s">
        <v>159</v>
      </c>
      <c r="E71" s="24" t="s">
        <v>160</v>
      </c>
      <c r="F71" s="32" t="s">
        <v>161</v>
      </c>
      <c r="G71" s="36" t="s">
        <v>49</v>
      </c>
      <c r="H71" s="36">
        <v>0</v>
      </c>
      <c r="I71" s="36">
        <v>471010000</v>
      </c>
      <c r="J71" s="10" t="s">
        <v>26</v>
      </c>
      <c r="K71" s="10" t="s">
        <v>34</v>
      </c>
      <c r="L71" s="32" t="s">
        <v>50</v>
      </c>
      <c r="M71" s="36" t="s">
        <v>51</v>
      </c>
      <c r="N71" s="10" t="s">
        <v>52</v>
      </c>
      <c r="O71" s="36" t="s">
        <v>53</v>
      </c>
      <c r="P71" s="31">
        <v>796</v>
      </c>
      <c r="Q71" s="42" t="s">
        <v>54</v>
      </c>
      <c r="R71" s="38">
        <v>20</v>
      </c>
      <c r="S71" s="39">
        <v>5572</v>
      </c>
      <c r="T71" s="40">
        <f t="shared" si="3"/>
        <v>111440</v>
      </c>
      <c r="U71" s="41">
        <f t="shared" si="4"/>
        <v>124812.8</v>
      </c>
      <c r="V71" s="31"/>
      <c r="W71" s="10">
        <v>2014</v>
      </c>
      <c r="X71" s="32" t="s">
        <v>202</v>
      </c>
    </row>
    <row r="72" spans="1:24" s="25" customFormat="1" ht="89.25" x14ac:dyDescent="0.2">
      <c r="A72" s="22" t="s">
        <v>162</v>
      </c>
      <c r="B72" s="30" t="s">
        <v>25</v>
      </c>
      <c r="C72" s="24" t="s">
        <v>153</v>
      </c>
      <c r="D72" s="24" t="s">
        <v>154</v>
      </c>
      <c r="E72" s="24" t="s">
        <v>155</v>
      </c>
      <c r="F72" s="32" t="s">
        <v>163</v>
      </c>
      <c r="G72" s="36" t="s">
        <v>49</v>
      </c>
      <c r="H72" s="36">
        <v>0</v>
      </c>
      <c r="I72" s="36">
        <v>471010000</v>
      </c>
      <c r="J72" s="10" t="s">
        <v>26</v>
      </c>
      <c r="K72" s="10" t="s">
        <v>34</v>
      </c>
      <c r="L72" s="32" t="s">
        <v>50</v>
      </c>
      <c r="M72" s="36" t="s">
        <v>51</v>
      </c>
      <c r="N72" s="10" t="s">
        <v>52</v>
      </c>
      <c r="O72" s="36" t="s">
        <v>53</v>
      </c>
      <c r="P72" s="31">
        <v>796</v>
      </c>
      <c r="Q72" s="42" t="s">
        <v>54</v>
      </c>
      <c r="R72" s="38">
        <v>10</v>
      </c>
      <c r="S72" s="39">
        <v>66199</v>
      </c>
      <c r="T72" s="40">
        <f t="shared" si="3"/>
        <v>661990</v>
      </c>
      <c r="U72" s="41">
        <f t="shared" si="4"/>
        <v>741428.8</v>
      </c>
      <c r="V72" s="31"/>
      <c r="W72" s="10">
        <v>2014</v>
      </c>
      <c r="X72" s="32" t="s">
        <v>202</v>
      </c>
    </row>
    <row r="73" spans="1:24" s="25" customFormat="1" ht="89.25" x14ac:dyDescent="0.2">
      <c r="A73" s="22" t="s">
        <v>164</v>
      </c>
      <c r="B73" s="30" t="s">
        <v>25</v>
      </c>
      <c r="C73" s="24" t="s">
        <v>158</v>
      </c>
      <c r="D73" s="24" t="s">
        <v>159</v>
      </c>
      <c r="E73" s="24" t="s">
        <v>160</v>
      </c>
      <c r="F73" s="32" t="s">
        <v>165</v>
      </c>
      <c r="G73" s="36" t="s">
        <v>49</v>
      </c>
      <c r="H73" s="36">
        <v>0</v>
      </c>
      <c r="I73" s="36">
        <v>471010000</v>
      </c>
      <c r="J73" s="10" t="s">
        <v>26</v>
      </c>
      <c r="K73" s="10" t="s">
        <v>34</v>
      </c>
      <c r="L73" s="32" t="s">
        <v>50</v>
      </c>
      <c r="M73" s="36" t="s">
        <v>51</v>
      </c>
      <c r="N73" s="10" t="s">
        <v>52</v>
      </c>
      <c r="O73" s="36" t="s">
        <v>53</v>
      </c>
      <c r="P73" s="31">
        <v>796</v>
      </c>
      <c r="Q73" s="42" t="s">
        <v>54</v>
      </c>
      <c r="R73" s="38">
        <v>15</v>
      </c>
      <c r="S73" s="39">
        <v>7665</v>
      </c>
      <c r="T73" s="40">
        <f t="shared" si="3"/>
        <v>114975</v>
      </c>
      <c r="U73" s="41">
        <f t="shared" si="4"/>
        <v>128772</v>
      </c>
      <c r="V73" s="31"/>
      <c r="W73" s="10">
        <v>2014</v>
      </c>
      <c r="X73" s="32" t="s">
        <v>202</v>
      </c>
    </row>
    <row r="74" spans="1:24" s="25" customFormat="1" ht="89.25" x14ac:dyDescent="0.2">
      <c r="A74" s="22" t="s">
        <v>166</v>
      </c>
      <c r="B74" s="30" t="s">
        <v>25</v>
      </c>
      <c r="C74" s="24" t="s">
        <v>158</v>
      </c>
      <c r="D74" s="24" t="s">
        <v>159</v>
      </c>
      <c r="E74" s="24" t="s">
        <v>160</v>
      </c>
      <c r="F74" s="32" t="s">
        <v>167</v>
      </c>
      <c r="G74" s="36" t="s">
        <v>49</v>
      </c>
      <c r="H74" s="36">
        <v>0</v>
      </c>
      <c r="I74" s="36">
        <v>471010000</v>
      </c>
      <c r="J74" s="10" t="s">
        <v>26</v>
      </c>
      <c r="K74" s="10" t="s">
        <v>34</v>
      </c>
      <c r="L74" s="32" t="s">
        <v>50</v>
      </c>
      <c r="M74" s="36" t="s">
        <v>51</v>
      </c>
      <c r="N74" s="10" t="s">
        <v>52</v>
      </c>
      <c r="O74" s="36" t="s">
        <v>53</v>
      </c>
      <c r="P74" s="31">
        <v>796</v>
      </c>
      <c r="Q74" s="42" t="s">
        <v>54</v>
      </c>
      <c r="R74" s="38">
        <v>15</v>
      </c>
      <c r="S74" s="39">
        <v>11606</v>
      </c>
      <c r="T74" s="40">
        <f t="shared" si="3"/>
        <v>174090</v>
      </c>
      <c r="U74" s="41">
        <f t="shared" si="4"/>
        <v>194980.8</v>
      </c>
      <c r="V74" s="31"/>
      <c r="W74" s="10">
        <v>2014</v>
      </c>
      <c r="X74" s="32" t="s">
        <v>202</v>
      </c>
    </row>
    <row r="75" spans="1:24" s="25" customFormat="1" ht="89.25" x14ac:dyDescent="0.2">
      <c r="A75" s="22" t="s">
        <v>168</v>
      </c>
      <c r="B75" s="30" t="s">
        <v>25</v>
      </c>
      <c r="C75" s="32" t="s">
        <v>169</v>
      </c>
      <c r="D75" s="32" t="s">
        <v>170</v>
      </c>
      <c r="E75" s="32" t="s">
        <v>171</v>
      </c>
      <c r="F75" s="32" t="s">
        <v>172</v>
      </c>
      <c r="G75" s="36" t="s">
        <v>49</v>
      </c>
      <c r="H75" s="36">
        <v>0</v>
      </c>
      <c r="I75" s="36">
        <v>471010000</v>
      </c>
      <c r="J75" s="10" t="s">
        <v>26</v>
      </c>
      <c r="K75" s="10" t="s">
        <v>34</v>
      </c>
      <c r="L75" s="32" t="s">
        <v>50</v>
      </c>
      <c r="M75" s="36" t="s">
        <v>51</v>
      </c>
      <c r="N75" s="10" t="s">
        <v>52</v>
      </c>
      <c r="O75" s="36" t="s">
        <v>53</v>
      </c>
      <c r="P75" s="31">
        <v>796</v>
      </c>
      <c r="Q75" s="42" t="s">
        <v>54</v>
      </c>
      <c r="R75" s="38">
        <v>20</v>
      </c>
      <c r="S75" s="39">
        <v>15596</v>
      </c>
      <c r="T75" s="40">
        <f t="shared" si="3"/>
        <v>311920</v>
      </c>
      <c r="U75" s="41">
        <f t="shared" si="4"/>
        <v>349350.40000000002</v>
      </c>
      <c r="V75" s="31"/>
      <c r="W75" s="10">
        <v>2014</v>
      </c>
      <c r="X75" s="32" t="s">
        <v>202</v>
      </c>
    </row>
    <row r="76" spans="1:24" s="25" customFormat="1" ht="89.25" x14ac:dyDescent="0.2">
      <c r="A76" s="22" t="s">
        <v>173</v>
      </c>
      <c r="B76" s="30" t="s">
        <v>25</v>
      </c>
      <c r="C76" s="24" t="s">
        <v>174</v>
      </c>
      <c r="D76" s="24" t="s">
        <v>101</v>
      </c>
      <c r="E76" s="24" t="s">
        <v>110</v>
      </c>
      <c r="F76" s="32" t="s">
        <v>175</v>
      </c>
      <c r="G76" s="36" t="s">
        <v>49</v>
      </c>
      <c r="H76" s="36">
        <v>0</v>
      </c>
      <c r="I76" s="36">
        <v>471010000</v>
      </c>
      <c r="J76" s="10" t="s">
        <v>26</v>
      </c>
      <c r="K76" s="10" t="s">
        <v>34</v>
      </c>
      <c r="L76" s="32" t="s">
        <v>50</v>
      </c>
      <c r="M76" s="36" t="s">
        <v>51</v>
      </c>
      <c r="N76" s="10" t="s">
        <v>52</v>
      </c>
      <c r="O76" s="36" t="s">
        <v>53</v>
      </c>
      <c r="P76" s="31">
        <v>796</v>
      </c>
      <c r="Q76" s="42" t="s">
        <v>54</v>
      </c>
      <c r="R76" s="38">
        <v>20</v>
      </c>
      <c r="S76" s="39">
        <v>10143</v>
      </c>
      <c r="T76" s="40">
        <f t="shared" si="3"/>
        <v>202860</v>
      </c>
      <c r="U76" s="41">
        <f t="shared" si="4"/>
        <v>227203.20000000001</v>
      </c>
      <c r="V76" s="31"/>
      <c r="W76" s="10">
        <v>2014</v>
      </c>
      <c r="X76" s="32" t="s">
        <v>202</v>
      </c>
    </row>
    <row r="77" spans="1:24" s="25" customFormat="1" ht="89.25" x14ac:dyDescent="0.2">
      <c r="A77" s="22" t="s">
        <v>176</v>
      </c>
      <c r="B77" s="30" t="s">
        <v>25</v>
      </c>
      <c r="C77" s="24" t="s">
        <v>174</v>
      </c>
      <c r="D77" s="24" t="s">
        <v>101</v>
      </c>
      <c r="E77" s="24" t="s">
        <v>110</v>
      </c>
      <c r="F77" s="32" t="s">
        <v>177</v>
      </c>
      <c r="G77" s="36" t="s">
        <v>49</v>
      </c>
      <c r="H77" s="36">
        <v>0</v>
      </c>
      <c r="I77" s="36">
        <v>471010000</v>
      </c>
      <c r="J77" s="10" t="s">
        <v>26</v>
      </c>
      <c r="K77" s="10" t="s">
        <v>34</v>
      </c>
      <c r="L77" s="32" t="s">
        <v>50</v>
      </c>
      <c r="M77" s="36" t="s">
        <v>51</v>
      </c>
      <c r="N77" s="10" t="s">
        <v>52</v>
      </c>
      <c r="O77" s="36" t="s">
        <v>178</v>
      </c>
      <c r="P77" s="31">
        <v>796</v>
      </c>
      <c r="Q77" s="42" t="s">
        <v>54</v>
      </c>
      <c r="R77" s="38">
        <v>20</v>
      </c>
      <c r="S77" s="39">
        <v>9744</v>
      </c>
      <c r="T77" s="40">
        <f t="shared" si="3"/>
        <v>194880</v>
      </c>
      <c r="U77" s="41">
        <f t="shared" si="4"/>
        <v>218265.60000000001</v>
      </c>
      <c r="V77" s="31" t="s">
        <v>55</v>
      </c>
      <c r="W77" s="10">
        <v>2014</v>
      </c>
      <c r="X77" s="32" t="s">
        <v>203</v>
      </c>
    </row>
    <row r="78" spans="1:24" s="25" customFormat="1" ht="89.25" x14ac:dyDescent="0.2">
      <c r="A78" s="22" t="s">
        <v>179</v>
      </c>
      <c r="B78" s="30" t="s">
        <v>25</v>
      </c>
      <c r="C78" s="24" t="s">
        <v>153</v>
      </c>
      <c r="D78" s="24" t="s">
        <v>154</v>
      </c>
      <c r="E78" s="24" t="s">
        <v>155</v>
      </c>
      <c r="F78" s="32" t="s">
        <v>180</v>
      </c>
      <c r="G78" s="36" t="s">
        <v>49</v>
      </c>
      <c r="H78" s="36">
        <v>0</v>
      </c>
      <c r="I78" s="36">
        <v>471010000</v>
      </c>
      <c r="J78" s="10" t="s">
        <v>26</v>
      </c>
      <c r="K78" s="10" t="s">
        <v>34</v>
      </c>
      <c r="L78" s="32" t="s">
        <v>50</v>
      </c>
      <c r="M78" s="36" t="s">
        <v>51</v>
      </c>
      <c r="N78" s="10" t="s">
        <v>52</v>
      </c>
      <c r="O78" s="36" t="s">
        <v>53</v>
      </c>
      <c r="P78" s="31">
        <v>796</v>
      </c>
      <c r="Q78" s="42" t="s">
        <v>54</v>
      </c>
      <c r="R78" s="38">
        <v>10</v>
      </c>
      <c r="S78" s="39">
        <v>60928</v>
      </c>
      <c r="T78" s="40">
        <f t="shared" si="3"/>
        <v>609280</v>
      </c>
      <c r="U78" s="41">
        <f t="shared" si="4"/>
        <v>682393.59999999998</v>
      </c>
      <c r="V78" s="31"/>
      <c r="W78" s="10">
        <v>2014</v>
      </c>
      <c r="X78" s="32" t="s">
        <v>202</v>
      </c>
    </row>
    <row r="79" spans="1:24" s="25" customFormat="1" ht="89.25" x14ac:dyDescent="0.2">
      <c r="A79" s="22" t="s">
        <v>181</v>
      </c>
      <c r="B79" s="30" t="s">
        <v>25</v>
      </c>
      <c r="C79" s="24" t="s">
        <v>158</v>
      </c>
      <c r="D79" s="24" t="s">
        <v>159</v>
      </c>
      <c r="E79" s="24" t="s">
        <v>160</v>
      </c>
      <c r="F79" s="32" t="s">
        <v>182</v>
      </c>
      <c r="G79" s="36" t="s">
        <v>49</v>
      </c>
      <c r="H79" s="36">
        <v>0</v>
      </c>
      <c r="I79" s="36">
        <v>471010000</v>
      </c>
      <c r="J79" s="10" t="s">
        <v>26</v>
      </c>
      <c r="K79" s="10" t="s">
        <v>34</v>
      </c>
      <c r="L79" s="32" t="s">
        <v>50</v>
      </c>
      <c r="M79" s="36" t="s">
        <v>51</v>
      </c>
      <c r="N79" s="10" t="s">
        <v>52</v>
      </c>
      <c r="O79" s="36" t="s">
        <v>53</v>
      </c>
      <c r="P79" s="31">
        <v>796</v>
      </c>
      <c r="Q79" s="42" t="s">
        <v>54</v>
      </c>
      <c r="R79" s="38">
        <v>20</v>
      </c>
      <c r="S79" s="39">
        <v>7028</v>
      </c>
      <c r="T79" s="40">
        <f t="shared" si="3"/>
        <v>140560</v>
      </c>
      <c r="U79" s="41">
        <f t="shared" si="4"/>
        <v>157427.20000000001</v>
      </c>
      <c r="V79" s="31"/>
      <c r="W79" s="10">
        <v>2014</v>
      </c>
      <c r="X79" s="32" t="s">
        <v>202</v>
      </c>
    </row>
    <row r="80" spans="1:24" s="25" customFormat="1" ht="89.25" x14ac:dyDescent="0.2">
      <c r="A80" s="22" t="s">
        <v>183</v>
      </c>
      <c r="B80" s="30" t="s">
        <v>25</v>
      </c>
      <c r="C80" s="43" t="s">
        <v>184</v>
      </c>
      <c r="D80" s="24" t="s">
        <v>185</v>
      </c>
      <c r="E80" s="24" t="s">
        <v>186</v>
      </c>
      <c r="F80" s="32" t="s">
        <v>187</v>
      </c>
      <c r="G80" s="36" t="s">
        <v>49</v>
      </c>
      <c r="H80" s="36">
        <v>0</v>
      </c>
      <c r="I80" s="36">
        <v>471010000</v>
      </c>
      <c r="J80" s="10" t="s">
        <v>26</v>
      </c>
      <c r="K80" s="10" t="s">
        <v>34</v>
      </c>
      <c r="L80" s="32" t="s">
        <v>50</v>
      </c>
      <c r="M80" s="36" t="s">
        <v>51</v>
      </c>
      <c r="N80" s="10" t="s">
        <v>52</v>
      </c>
      <c r="O80" s="36" t="s">
        <v>53</v>
      </c>
      <c r="P80" s="31">
        <v>796</v>
      </c>
      <c r="Q80" s="42" t="s">
        <v>54</v>
      </c>
      <c r="R80" s="38">
        <v>14</v>
      </c>
      <c r="S80" s="39">
        <v>36904</v>
      </c>
      <c r="T80" s="40">
        <f t="shared" si="3"/>
        <v>516656</v>
      </c>
      <c r="U80" s="41">
        <f t="shared" si="4"/>
        <v>578654.71999999997</v>
      </c>
      <c r="V80" s="31"/>
      <c r="W80" s="10">
        <v>2014</v>
      </c>
      <c r="X80" s="32" t="s">
        <v>202</v>
      </c>
    </row>
    <row r="81" spans="1:24" s="25" customFormat="1" ht="89.25" x14ac:dyDescent="0.2">
      <c r="A81" s="22" t="s">
        <v>188</v>
      </c>
      <c r="B81" s="30" t="s">
        <v>25</v>
      </c>
      <c r="C81" s="43" t="s">
        <v>189</v>
      </c>
      <c r="D81" s="24" t="s">
        <v>190</v>
      </c>
      <c r="E81" s="24" t="s">
        <v>191</v>
      </c>
      <c r="F81" s="32" t="s">
        <v>192</v>
      </c>
      <c r="G81" s="36" t="s">
        <v>49</v>
      </c>
      <c r="H81" s="36">
        <v>0</v>
      </c>
      <c r="I81" s="36">
        <v>471010000</v>
      </c>
      <c r="J81" s="10" t="s">
        <v>26</v>
      </c>
      <c r="K81" s="10" t="s">
        <v>34</v>
      </c>
      <c r="L81" s="32" t="s">
        <v>50</v>
      </c>
      <c r="M81" s="36" t="s">
        <v>51</v>
      </c>
      <c r="N81" s="10" t="s">
        <v>52</v>
      </c>
      <c r="O81" s="36" t="s">
        <v>53</v>
      </c>
      <c r="P81" s="31">
        <v>796</v>
      </c>
      <c r="Q81" s="42" t="s">
        <v>54</v>
      </c>
      <c r="R81" s="38">
        <v>10</v>
      </c>
      <c r="S81" s="39">
        <v>7000</v>
      </c>
      <c r="T81" s="40">
        <f t="shared" si="3"/>
        <v>70000</v>
      </c>
      <c r="U81" s="41">
        <f t="shared" si="4"/>
        <v>78400</v>
      </c>
      <c r="V81" s="31"/>
      <c r="W81" s="10">
        <v>2014</v>
      </c>
      <c r="X81" s="32" t="s">
        <v>202</v>
      </c>
    </row>
    <row r="82" spans="1:24" s="25" customFormat="1" ht="89.25" x14ac:dyDescent="0.2">
      <c r="A82" s="22" t="s">
        <v>193</v>
      </c>
      <c r="B82" s="30" t="s">
        <v>25</v>
      </c>
      <c r="C82" s="32" t="s">
        <v>194</v>
      </c>
      <c r="D82" s="32" t="s">
        <v>195</v>
      </c>
      <c r="E82" s="32" t="s">
        <v>110</v>
      </c>
      <c r="F82" s="32" t="s">
        <v>196</v>
      </c>
      <c r="G82" s="36" t="s">
        <v>49</v>
      </c>
      <c r="H82" s="36">
        <v>0</v>
      </c>
      <c r="I82" s="36">
        <v>471010000</v>
      </c>
      <c r="J82" s="10" t="s">
        <v>26</v>
      </c>
      <c r="K82" s="10" t="s">
        <v>34</v>
      </c>
      <c r="L82" s="32" t="s">
        <v>50</v>
      </c>
      <c r="M82" s="36" t="s">
        <v>51</v>
      </c>
      <c r="N82" s="10" t="s">
        <v>52</v>
      </c>
      <c r="O82" s="36" t="s">
        <v>53</v>
      </c>
      <c r="P82" s="31">
        <v>796</v>
      </c>
      <c r="Q82" s="42" t="s">
        <v>54</v>
      </c>
      <c r="R82" s="38">
        <v>10</v>
      </c>
      <c r="S82" s="39">
        <v>15000</v>
      </c>
      <c r="T82" s="40">
        <f t="shared" si="3"/>
        <v>150000</v>
      </c>
      <c r="U82" s="41">
        <f t="shared" si="4"/>
        <v>168000</v>
      </c>
      <c r="V82" s="31"/>
      <c r="W82" s="10">
        <v>2014</v>
      </c>
      <c r="X82" s="32" t="s">
        <v>202</v>
      </c>
    </row>
    <row r="83" spans="1:24" ht="89.25" x14ac:dyDescent="0.25">
      <c r="A83" s="22" t="s">
        <v>197</v>
      </c>
      <c r="B83" s="30" t="s">
        <v>25</v>
      </c>
      <c r="C83" s="43" t="s">
        <v>198</v>
      </c>
      <c r="D83" s="32" t="s">
        <v>199</v>
      </c>
      <c r="E83" s="32" t="s">
        <v>200</v>
      </c>
      <c r="F83" s="32" t="s">
        <v>201</v>
      </c>
      <c r="G83" s="36" t="s">
        <v>49</v>
      </c>
      <c r="H83" s="36">
        <v>0</v>
      </c>
      <c r="I83" s="36">
        <v>471010000</v>
      </c>
      <c r="J83" s="10" t="s">
        <v>26</v>
      </c>
      <c r="K83" s="10" t="s">
        <v>34</v>
      </c>
      <c r="L83" s="32" t="s">
        <v>50</v>
      </c>
      <c r="M83" s="36" t="s">
        <v>51</v>
      </c>
      <c r="N83" s="10" t="s">
        <v>52</v>
      </c>
      <c r="O83" s="36" t="s">
        <v>53</v>
      </c>
      <c r="P83" s="31">
        <v>796</v>
      </c>
      <c r="Q83" s="42" t="s">
        <v>54</v>
      </c>
      <c r="R83" s="38">
        <v>3</v>
      </c>
      <c r="S83" s="39">
        <v>124253.11</v>
      </c>
      <c r="T83" s="40">
        <f t="shared" si="3"/>
        <v>372759.33</v>
      </c>
      <c r="U83" s="41">
        <f t="shared" si="4"/>
        <v>417490.44959999999</v>
      </c>
      <c r="V83" s="31"/>
      <c r="W83" s="10">
        <v>2014</v>
      </c>
      <c r="X83" s="32" t="s">
        <v>202</v>
      </c>
    </row>
    <row r="84" spans="1:24" s="25" customFormat="1" ht="89.25" x14ac:dyDescent="0.2">
      <c r="A84" s="22" t="s">
        <v>574</v>
      </c>
      <c r="B84" s="30" t="s">
        <v>25</v>
      </c>
      <c r="C84" s="31"/>
      <c r="D84" s="32" t="s">
        <v>575</v>
      </c>
      <c r="E84" s="35" t="s">
        <v>575</v>
      </c>
      <c r="F84" s="35" t="s">
        <v>576</v>
      </c>
      <c r="G84" s="36" t="s">
        <v>49</v>
      </c>
      <c r="H84" s="36">
        <v>0</v>
      </c>
      <c r="I84" s="36">
        <v>471010000</v>
      </c>
      <c r="J84" s="10" t="s">
        <v>26</v>
      </c>
      <c r="K84" s="10" t="s">
        <v>351</v>
      </c>
      <c r="L84" s="32" t="s">
        <v>50</v>
      </c>
      <c r="M84" s="36" t="s">
        <v>51</v>
      </c>
      <c r="N84" s="10" t="s">
        <v>52</v>
      </c>
      <c r="O84" s="36" t="s">
        <v>53</v>
      </c>
      <c r="P84" s="31">
        <v>796</v>
      </c>
      <c r="Q84" s="79" t="s">
        <v>54</v>
      </c>
      <c r="R84" s="38">
        <v>3</v>
      </c>
      <c r="S84" s="39">
        <v>93237</v>
      </c>
      <c r="T84" s="40">
        <f t="shared" si="3"/>
        <v>279711</v>
      </c>
      <c r="U84" s="41">
        <f t="shared" si="4"/>
        <v>313276.32</v>
      </c>
      <c r="V84" s="31"/>
      <c r="W84" s="10">
        <v>2014</v>
      </c>
      <c r="X84" s="32" t="s">
        <v>577</v>
      </c>
    </row>
    <row r="85" spans="1:24" s="25" customFormat="1" ht="89.25" x14ac:dyDescent="0.2">
      <c r="A85" s="22" t="s">
        <v>581</v>
      </c>
      <c r="B85" s="30" t="s">
        <v>25</v>
      </c>
      <c r="C85" s="31"/>
      <c r="D85" s="32" t="s">
        <v>582</v>
      </c>
      <c r="E85" s="32" t="s">
        <v>582</v>
      </c>
      <c r="F85" s="35" t="s">
        <v>583</v>
      </c>
      <c r="G85" s="36" t="s">
        <v>49</v>
      </c>
      <c r="H85" s="36">
        <v>0</v>
      </c>
      <c r="I85" s="36">
        <v>471010000</v>
      </c>
      <c r="J85" s="10" t="s">
        <v>26</v>
      </c>
      <c r="K85" s="10" t="s">
        <v>351</v>
      </c>
      <c r="L85" s="32" t="s">
        <v>50</v>
      </c>
      <c r="M85" s="36" t="s">
        <v>51</v>
      </c>
      <c r="N85" s="10" t="s">
        <v>52</v>
      </c>
      <c r="O85" s="36" t="s">
        <v>53</v>
      </c>
      <c r="P85" s="31">
        <v>796</v>
      </c>
      <c r="Q85" s="79" t="s">
        <v>54</v>
      </c>
      <c r="R85" s="38">
        <v>3</v>
      </c>
      <c r="S85" s="39">
        <v>334592.5</v>
      </c>
      <c r="T85" s="40">
        <f t="shared" si="3"/>
        <v>1003777.5</v>
      </c>
      <c r="U85" s="41">
        <f t="shared" si="4"/>
        <v>1124230.8</v>
      </c>
      <c r="V85" s="31"/>
      <c r="W85" s="10">
        <v>2014</v>
      </c>
      <c r="X85" s="32" t="s">
        <v>577</v>
      </c>
    </row>
    <row r="86" spans="1:24" s="25" customFormat="1" ht="63.75" x14ac:dyDescent="0.2">
      <c r="A86" s="22" t="s">
        <v>322</v>
      </c>
      <c r="B86" s="30" t="s">
        <v>25</v>
      </c>
      <c r="C86" s="32"/>
      <c r="D86" s="30"/>
      <c r="E86" s="35" t="s">
        <v>323</v>
      </c>
      <c r="F86" s="35" t="s">
        <v>323</v>
      </c>
      <c r="G86" s="36" t="s">
        <v>49</v>
      </c>
      <c r="H86" s="36">
        <v>0</v>
      </c>
      <c r="I86" s="36">
        <v>471010000</v>
      </c>
      <c r="J86" s="10" t="s">
        <v>26</v>
      </c>
      <c r="K86" s="60" t="s">
        <v>324</v>
      </c>
      <c r="L86" s="10" t="s">
        <v>289</v>
      </c>
      <c r="M86" s="36" t="s">
        <v>51</v>
      </c>
      <c r="N86" s="36" t="s">
        <v>325</v>
      </c>
      <c r="O86" s="36" t="s">
        <v>53</v>
      </c>
      <c r="P86" s="32">
        <v>796</v>
      </c>
      <c r="Q86" s="35" t="s">
        <v>54</v>
      </c>
      <c r="R86" s="61">
        <v>144</v>
      </c>
      <c r="S86" s="62">
        <v>12</v>
      </c>
      <c r="T86" s="33">
        <f t="shared" si="3"/>
        <v>1728</v>
      </c>
      <c r="U86" s="33">
        <f t="shared" ref="U86:U110" si="5">T86*1.12</f>
        <v>1935.3600000000001</v>
      </c>
      <c r="V86" s="32"/>
      <c r="W86" s="10">
        <v>2014</v>
      </c>
      <c r="X86" s="32" t="s">
        <v>320</v>
      </c>
    </row>
    <row r="87" spans="1:24" s="25" customFormat="1" ht="63.75" x14ac:dyDescent="0.2">
      <c r="A87" s="22" t="s">
        <v>326</v>
      </c>
      <c r="B87" s="30" t="s">
        <v>25</v>
      </c>
      <c r="C87" s="32"/>
      <c r="D87" s="30"/>
      <c r="E87" s="35" t="s">
        <v>72</v>
      </c>
      <c r="F87" s="35" t="s">
        <v>72</v>
      </c>
      <c r="G87" s="36" t="s">
        <v>49</v>
      </c>
      <c r="H87" s="36">
        <v>0</v>
      </c>
      <c r="I87" s="36">
        <v>471010000</v>
      </c>
      <c r="J87" s="10" t="s">
        <v>26</v>
      </c>
      <c r="K87" s="60" t="s">
        <v>324</v>
      </c>
      <c r="L87" s="10" t="s">
        <v>289</v>
      </c>
      <c r="M87" s="36" t="s">
        <v>51</v>
      </c>
      <c r="N87" s="36" t="s">
        <v>325</v>
      </c>
      <c r="O87" s="36" t="s">
        <v>53</v>
      </c>
      <c r="P87" s="32">
        <v>796</v>
      </c>
      <c r="Q87" s="35" t="s">
        <v>54</v>
      </c>
      <c r="R87" s="61">
        <v>24</v>
      </c>
      <c r="S87" s="62">
        <v>2286</v>
      </c>
      <c r="T87" s="33">
        <f t="shared" si="3"/>
        <v>54864</v>
      </c>
      <c r="U87" s="33">
        <f t="shared" si="5"/>
        <v>61447.680000000008</v>
      </c>
      <c r="V87" s="32"/>
      <c r="W87" s="10">
        <v>2014</v>
      </c>
      <c r="X87" s="32" t="s">
        <v>512</v>
      </c>
    </row>
    <row r="88" spans="1:24" s="25" customFormat="1" ht="63.75" x14ac:dyDescent="0.2">
      <c r="A88" s="22" t="s">
        <v>327</v>
      </c>
      <c r="B88" s="30" t="s">
        <v>25</v>
      </c>
      <c r="C88" s="32"/>
      <c r="D88" s="30"/>
      <c r="E88" s="35" t="s">
        <v>72</v>
      </c>
      <c r="F88" s="35" t="s">
        <v>72</v>
      </c>
      <c r="G88" s="36" t="s">
        <v>49</v>
      </c>
      <c r="H88" s="36">
        <v>0</v>
      </c>
      <c r="I88" s="36">
        <v>471010000</v>
      </c>
      <c r="J88" s="10" t="s">
        <v>26</v>
      </c>
      <c r="K88" s="60" t="s">
        <v>324</v>
      </c>
      <c r="L88" s="10" t="s">
        <v>289</v>
      </c>
      <c r="M88" s="36" t="s">
        <v>51</v>
      </c>
      <c r="N88" s="36" t="s">
        <v>325</v>
      </c>
      <c r="O88" s="36" t="s">
        <v>53</v>
      </c>
      <c r="P88" s="32">
        <v>796</v>
      </c>
      <c r="Q88" s="35" t="s">
        <v>54</v>
      </c>
      <c r="R88" s="61">
        <v>48</v>
      </c>
      <c r="S88" s="62">
        <v>7691</v>
      </c>
      <c r="T88" s="33">
        <f t="shared" si="3"/>
        <v>369168</v>
      </c>
      <c r="U88" s="33">
        <f t="shared" si="5"/>
        <v>413468.16000000003</v>
      </c>
      <c r="V88" s="32"/>
      <c r="W88" s="10">
        <v>2014</v>
      </c>
      <c r="X88" s="32" t="s">
        <v>512</v>
      </c>
    </row>
    <row r="89" spans="1:24" s="25" customFormat="1" ht="63.75" x14ac:dyDescent="0.2">
      <c r="A89" s="22" t="s">
        <v>328</v>
      </c>
      <c r="B89" s="30" t="s">
        <v>25</v>
      </c>
      <c r="C89" s="32"/>
      <c r="D89" s="30"/>
      <c r="E89" s="35" t="s">
        <v>72</v>
      </c>
      <c r="F89" s="35" t="s">
        <v>72</v>
      </c>
      <c r="G89" s="36" t="s">
        <v>49</v>
      </c>
      <c r="H89" s="36">
        <v>0</v>
      </c>
      <c r="I89" s="36">
        <v>471010000</v>
      </c>
      <c r="J89" s="10" t="s">
        <v>26</v>
      </c>
      <c r="K89" s="60" t="s">
        <v>324</v>
      </c>
      <c r="L89" s="10" t="s">
        <v>289</v>
      </c>
      <c r="M89" s="36" t="s">
        <v>51</v>
      </c>
      <c r="N89" s="36" t="s">
        <v>325</v>
      </c>
      <c r="O89" s="36" t="s">
        <v>53</v>
      </c>
      <c r="P89" s="32">
        <v>796</v>
      </c>
      <c r="Q89" s="35" t="s">
        <v>54</v>
      </c>
      <c r="R89" s="61">
        <v>24</v>
      </c>
      <c r="S89" s="62">
        <v>3455</v>
      </c>
      <c r="T89" s="33">
        <f t="shared" si="3"/>
        <v>82920</v>
      </c>
      <c r="U89" s="33">
        <f t="shared" si="5"/>
        <v>92870.400000000009</v>
      </c>
      <c r="V89" s="32"/>
      <c r="W89" s="10">
        <v>2014</v>
      </c>
      <c r="X89" s="32" t="s">
        <v>512</v>
      </c>
    </row>
    <row r="90" spans="1:24" s="25" customFormat="1" ht="63.75" x14ac:dyDescent="0.2">
      <c r="A90" s="22" t="s">
        <v>329</v>
      </c>
      <c r="B90" s="30" t="s">
        <v>25</v>
      </c>
      <c r="C90" s="32"/>
      <c r="D90" s="30"/>
      <c r="E90" s="35" t="s">
        <v>72</v>
      </c>
      <c r="F90" s="35" t="s">
        <v>72</v>
      </c>
      <c r="G90" s="36" t="s">
        <v>49</v>
      </c>
      <c r="H90" s="36">
        <v>0</v>
      </c>
      <c r="I90" s="36">
        <v>471010000</v>
      </c>
      <c r="J90" s="10" t="s">
        <v>26</v>
      </c>
      <c r="K90" s="60" t="s">
        <v>324</v>
      </c>
      <c r="L90" s="10" t="s">
        <v>289</v>
      </c>
      <c r="M90" s="36" t="s">
        <v>51</v>
      </c>
      <c r="N90" s="36" t="s">
        <v>325</v>
      </c>
      <c r="O90" s="36" t="s">
        <v>53</v>
      </c>
      <c r="P90" s="32">
        <v>796</v>
      </c>
      <c r="Q90" s="35" t="s">
        <v>54</v>
      </c>
      <c r="R90" s="61">
        <v>144</v>
      </c>
      <c r="S90" s="62">
        <v>955</v>
      </c>
      <c r="T90" s="33">
        <f t="shared" si="3"/>
        <v>137520</v>
      </c>
      <c r="U90" s="33">
        <f t="shared" si="5"/>
        <v>154022.40000000002</v>
      </c>
      <c r="V90" s="32"/>
      <c r="W90" s="10">
        <v>2014</v>
      </c>
      <c r="X90" s="32" t="s">
        <v>512</v>
      </c>
    </row>
    <row r="91" spans="1:24" s="25" customFormat="1" ht="63.75" x14ac:dyDescent="0.2">
      <c r="A91" s="22" t="s">
        <v>330</v>
      </c>
      <c r="B91" s="30" t="s">
        <v>25</v>
      </c>
      <c r="C91" s="32"/>
      <c r="D91" s="30"/>
      <c r="E91" s="35" t="s">
        <v>72</v>
      </c>
      <c r="F91" s="35" t="s">
        <v>72</v>
      </c>
      <c r="G91" s="36" t="s">
        <v>49</v>
      </c>
      <c r="H91" s="36">
        <v>0</v>
      </c>
      <c r="I91" s="36">
        <v>471010000</v>
      </c>
      <c r="J91" s="10" t="s">
        <v>26</v>
      </c>
      <c r="K91" s="60" t="s">
        <v>324</v>
      </c>
      <c r="L91" s="10" t="s">
        <v>289</v>
      </c>
      <c r="M91" s="36" t="s">
        <v>51</v>
      </c>
      <c r="N91" s="36" t="s">
        <v>325</v>
      </c>
      <c r="O91" s="36" t="s">
        <v>53</v>
      </c>
      <c r="P91" s="32">
        <v>796</v>
      </c>
      <c r="Q91" s="35" t="s">
        <v>54</v>
      </c>
      <c r="R91" s="61">
        <v>24</v>
      </c>
      <c r="S91" s="62">
        <v>3415</v>
      </c>
      <c r="T91" s="33">
        <f t="shared" si="3"/>
        <v>81960</v>
      </c>
      <c r="U91" s="33">
        <f t="shared" si="5"/>
        <v>91795.200000000012</v>
      </c>
      <c r="V91" s="32"/>
      <c r="W91" s="10">
        <v>2014</v>
      </c>
      <c r="X91" s="32" t="s">
        <v>512</v>
      </c>
    </row>
    <row r="92" spans="1:24" s="25" customFormat="1" ht="63.75" x14ac:dyDescent="0.2">
      <c r="A92" s="22" t="s">
        <v>331</v>
      </c>
      <c r="B92" s="30" t="s">
        <v>25</v>
      </c>
      <c r="C92" s="32"/>
      <c r="D92" s="30"/>
      <c r="E92" s="35" t="s">
        <v>72</v>
      </c>
      <c r="F92" s="35" t="s">
        <v>72</v>
      </c>
      <c r="G92" s="36" t="s">
        <v>49</v>
      </c>
      <c r="H92" s="36">
        <v>0</v>
      </c>
      <c r="I92" s="36">
        <v>471010000</v>
      </c>
      <c r="J92" s="10" t="s">
        <v>26</v>
      </c>
      <c r="K92" s="60" t="s">
        <v>324</v>
      </c>
      <c r="L92" s="10" t="s">
        <v>289</v>
      </c>
      <c r="M92" s="36" t="s">
        <v>51</v>
      </c>
      <c r="N92" s="36" t="s">
        <v>325</v>
      </c>
      <c r="O92" s="36" t="s">
        <v>53</v>
      </c>
      <c r="P92" s="32">
        <v>796</v>
      </c>
      <c r="Q92" s="35" t="s">
        <v>54</v>
      </c>
      <c r="R92" s="61">
        <v>24</v>
      </c>
      <c r="S92" s="62">
        <v>1090</v>
      </c>
      <c r="T92" s="33">
        <f t="shared" si="3"/>
        <v>26160</v>
      </c>
      <c r="U92" s="33">
        <f t="shared" si="5"/>
        <v>29299.200000000004</v>
      </c>
      <c r="V92" s="32"/>
      <c r="W92" s="10">
        <v>2014</v>
      </c>
      <c r="X92" s="32" t="s">
        <v>512</v>
      </c>
    </row>
    <row r="93" spans="1:24" s="25" customFormat="1" ht="63.75" x14ac:dyDescent="0.2">
      <c r="A93" s="22" t="s">
        <v>537</v>
      </c>
      <c r="B93" s="30" t="s">
        <v>25</v>
      </c>
      <c r="C93" s="32" t="s">
        <v>538</v>
      </c>
      <c r="D93" s="32" t="s">
        <v>539</v>
      </c>
      <c r="E93" s="35" t="s">
        <v>540</v>
      </c>
      <c r="F93" s="35" t="s">
        <v>539</v>
      </c>
      <c r="G93" s="36" t="s">
        <v>49</v>
      </c>
      <c r="H93" s="36">
        <v>0</v>
      </c>
      <c r="I93" s="36">
        <v>471010000</v>
      </c>
      <c r="J93" s="10" t="s">
        <v>26</v>
      </c>
      <c r="K93" s="60" t="s">
        <v>324</v>
      </c>
      <c r="L93" s="10" t="s">
        <v>289</v>
      </c>
      <c r="M93" s="36" t="s">
        <v>51</v>
      </c>
      <c r="N93" s="36" t="s">
        <v>325</v>
      </c>
      <c r="O93" s="36" t="s">
        <v>53</v>
      </c>
      <c r="P93" s="32">
        <v>796</v>
      </c>
      <c r="Q93" s="35" t="s">
        <v>54</v>
      </c>
      <c r="R93" s="61">
        <v>18</v>
      </c>
      <c r="S93" s="62">
        <v>52602</v>
      </c>
      <c r="T93" s="33">
        <f t="shared" si="3"/>
        <v>946836</v>
      </c>
      <c r="U93" s="33">
        <f t="shared" si="5"/>
        <v>1060456.32</v>
      </c>
      <c r="V93" s="32"/>
      <c r="W93" s="10">
        <v>2014</v>
      </c>
      <c r="X93" s="32"/>
    </row>
    <row r="94" spans="1:24" s="25" customFormat="1" ht="63.75" x14ac:dyDescent="0.2">
      <c r="A94" s="22" t="s">
        <v>332</v>
      </c>
      <c r="B94" s="30" t="s">
        <v>25</v>
      </c>
      <c r="C94" s="32"/>
      <c r="D94" s="32"/>
      <c r="E94" s="35" t="s">
        <v>72</v>
      </c>
      <c r="F94" s="35" t="s">
        <v>72</v>
      </c>
      <c r="G94" s="36" t="s">
        <v>49</v>
      </c>
      <c r="H94" s="36">
        <v>0</v>
      </c>
      <c r="I94" s="36">
        <v>471010000</v>
      </c>
      <c r="J94" s="10" t="s">
        <v>26</v>
      </c>
      <c r="K94" s="60" t="s">
        <v>324</v>
      </c>
      <c r="L94" s="10" t="s">
        <v>289</v>
      </c>
      <c r="M94" s="36" t="s">
        <v>51</v>
      </c>
      <c r="N94" s="36" t="s">
        <v>325</v>
      </c>
      <c r="O94" s="36" t="s">
        <v>53</v>
      </c>
      <c r="P94" s="32">
        <v>796</v>
      </c>
      <c r="Q94" s="35" t="s">
        <v>54</v>
      </c>
      <c r="R94" s="61">
        <v>24</v>
      </c>
      <c r="S94" s="62">
        <v>1090</v>
      </c>
      <c r="T94" s="33">
        <f t="shared" si="3"/>
        <v>26160</v>
      </c>
      <c r="U94" s="33">
        <f t="shared" si="5"/>
        <v>29299.200000000004</v>
      </c>
      <c r="V94" s="32"/>
      <c r="W94" s="10">
        <v>2014</v>
      </c>
      <c r="X94" s="32" t="s">
        <v>512</v>
      </c>
    </row>
    <row r="95" spans="1:24" s="25" customFormat="1" ht="63.75" x14ac:dyDescent="0.2">
      <c r="A95" s="22" t="s">
        <v>333</v>
      </c>
      <c r="B95" s="30" t="s">
        <v>25</v>
      </c>
      <c r="C95" s="32"/>
      <c r="D95" s="32"/>
      <c r="E95" s="35" t="s">
        <v>334</v>
      </c>
      <c r="F95" s="35" t="s">
        <v>334</v>
      </c>
      <c r="G95" s="36" t="s">
        <v>49</v>
      </c>
      <c r="H95" s="36">
        <v>0</v>
      </c>
      <c r="I95" s="36">
        <v>471010000</v>
      </c>
      <c r="J95" s="10" t="s">
        <v>26</v>
      </c>
      <c r="K95" s="60" t="s">
        <v>324</v>
      </c>
      <c r="L95" s="10" t="s">
        <v>289</v>
      </c>
      <c r="M95" s="36" t="s">
        <v>51</v>
      </c>
      <c r="N95" s="36" t="s">
        <v>325</v>
      </c>
      <c r="O95" s="36" t="s">
        <v>53</v>
      </c>
      <c r="P95" s="32">
        <v>796</v>
      </c>
      <c r="Q95" s="35" t="s">
        <v>54</v>
      </c>
      <c r="R95" s="61">
        <v>48</v>
      </c>
      <c r="S95" s="62">
        <v>73.23</v>
      </c>
      <c r="T95" s="33">
        <f t="shared" si="3"/>
        <v>3515.04</v>
      </c>
      <c r="U95" s="33">
        <f t="shared" si="5"/>
        <v>3936.8448000000003</v>
      </c>
      <c r="V95" s="32"/>
      <c r="W95" s="10">
        <v>2014</v>
      </c>
      <c r="X95" s="32" t="s">
        <v>512</v>
      </c>
    </row>
    <row r="96" spans="1:24" s="25" customFormat="1" ht="63.75" x14ac:dyDescent="0.2">
      <c r="A96" s="22" t="s">
        <v>335</v>
      </c>
      <c r="B96" s="30" t="s">
        <v>25</v>
      </c>
      <c r="C96" s="32"/>
      <c r="D96" s="32"/>
      <c r="E96" s="35" t="s">
        <v>334</v>
      </c>
      <c r="F96" s="35" t="s">
        <v>334</v>
      </c>
      <c r="G96" s="36" t="s">
        <v>49</v>
      </c>
      <c r="H96" s="36">
        <v>0</v>
      </c>
      <c r="I96" s="36">
        <v>471010000</v>
      </c>
      <c r="J96" s="10" t="s">
        <v>26</v>
      </c>
      <c r="K96" s="60" t="s">
        <v>324</v>
      </c>
      <c r="L96" s="10" t="s">
        <v>289</v>
      </c>
      <c r="M96" s="36" t="s">
        <v>51</v>
      </c>
      <c r="N96" s="36" t="s">
        <v>325</v>
      </c>
      <c r="O96" s="36" t="s">
        <v>53</v>
      </c>
      <c r="P96" s="32">
        <v>796</v>
      </c>
      <c r="Q96" s="35" t="s">
        <v>54</v>
      </c>
      <c r="R96" s="61">
        <v>48</v>
      </c>
      <c r="S96" s="62">
        <v>28.88</v>
      </c>
      <c r="T96" s="33">
        <f t="shared" si="3"/>
        <v>1386.24</v>
      </c>
      <c r="U96" s="33">
        <f t="shared" si="5"/>
        <v>1552.5888000000002</v>
      </c>
      <c r="V96" s="32"/>
      <c r="W96" s="10">
        <v>2014</v>
      </c>
      <c r="X96" s="32" t="s">
        <v>512</v>
      </c>
    </row>
    <row r="97" spans="1:24" s="25" customFormat="1" ht="63.75" x14ac:dyDescent="0.2">
      <c r="A97" s="22" t="s">
        <v>336</v>
      </c>
      <c r="B97" s="30" t="s">
        <v>25</v>
      </c>
      <c r="C97" s="32"/>
      <c r="D97" s="32"/>
      <c r="E97" s="35" t="s">
        <v>334</v>
      </c>
      <c r="F97" s="35" t="s">
        <v>334</v>
      </c>
      <c r="G97" s="36" t="s">
        <v>49</v>
      </c>
      <c r="H97" s="36">
        <v>0</v>
      </c>
      <c r="I97" s="36">
        <v>471010000</v>
      </c>
      <c r="J97" s="10" t="s">
        <v>26</v>
      </c>
      <c r="K97" s="60" t="s">
        <v>324</v>
      </c>
      <c r="L97" s="10" t="s">
        <v>289</v>
      </c>
      <c r="M97" s="36" t="s">
        <v>51</v>
      </c>
      <c r="N97" s="36" t="s">
        <v>325</v>
      </c>
      <c r="O97" s="36" t="s">
        <v>53</v>
      </c>
      <c r="P97" s="32">
        <v>796</v>
      </c>
      <c r="Q97" s="35" t="s">
        <v>54</v>
      </c>
      <c r="R97" s="61">
        <v>144</v>
      </c>
      <c r="S97" s="62">
        <v>41.76</v>
      </c>
      <c r="T97" s="33">
        <f t="shared" si="3"/>
        <v>6013.44</v>
      </c>
      <c r="U97" s="33">
        <f t="shared" si="5"/>
        <v>6735.0528000000004</v>
      </c>
      <c r="V97" s="32"/>
      <c r="W97" s="10">
        <v>2014</v>
      </c>
      <c r="X97" s="32" t="s">
        <v>512</v>
      </c>
    </row>
    <row r="98" spans="1:24" s="25" customFormat="1" ht="63.75" x14ac:dyDescent="0.2">
      <c r="A98" s="22" t="s">
        <v>337</v>
      </c>
      <c r="B98" s="30" t="s">
        <v>25</v>
      </c>
      <c r="C98" s="32"/>
      <c r="D98" s="32"/>
      <c r="E98" s="35" t="s">
        <v>334</v>
      </c>
      <c r="F98" s="35" t="s">
        <v>334</v>
      </c>
      <c r="G98" s="36" t="s">
        <v>49</v>
      </c>
      <c r="H98" s="36">
        <v>0</v>
      </c>
      <c r="I98" s="36">
        <v>471010000</v>
      </c>
      <c r="J98" s="10" t="s">
        <v>26</v>
      </c>
      <c r="K98" s="60" t="s">
        <v>324</v>
      </c>
      <c r="L98" s="10" t="s">
        <v>289</v>
      </c>
      <c r="M98" s="36" t="s">
        <v>51</v>
      </c>
      <c r="N98" s="36" t="s">
        <v>325</v>
      </c>
      <c r="O98" s="36" t="s">
        <v>53</v>
      </c>
      <c r="P98" s="32">
        <v>796</v>
      </c>
      <c r="Q98" s="35" t="s">
        <v>54</v>
      </c>
      <c r="R98" s="61">
        <v>72</v>
      </c>
      <c r="S98" s="62">
        <v>60.36</v>
      </c>
      <c r="T98" s="33">
        <f t="shared" si="3"/>
        <v>4345.92</v>
      </c>
      <c r="U98" s="33">
        <f t="shared" si="5"/>
        <v>4867.4304000000002</v>
      </c>
      <c r="V98" s="32"/>
      <c r="W98" s="10">
        <v>2014</v>
      </c>
      <c r="X98" s="32" t="s">
        <v>512</v>
      </c>
    </row>
    <row r="99" spans="1:24" s="25" customFormat="1" ht="63.75" x14ac:dyDescent="0.2">
      <c r="A99" s="22" t="s">
        <v>338</v>
      </c>
      <c r="B99" s="30" t="s">
        <v>25</v>
      </c>
      <c r="C99" s="32"/>
      <c r="D99" s="32"/>
      <c r="E99" s="35" t="s">
        <v>334</v>
      </c>
      <c r="F99" s="35" t="s">
        <v>334</v>
      </c>
      <c r="G99" s="36" t="s">
        <v>49</v>
      </c>
      <c r="H99" s="36">
        <v>0</v>
      </c>
      <c r="I99" s="36">
        <v>471010000</v>
      </c>
      <c r="J99" s="10" t="s">
        <v>26</v>
      </c>
      <c r="K99" s="60" t="s">
        <v>324</v>
      </c>
      <c r="L99" s="10" t="s">
        <v>289</v>
      </c>
      <c r="M99" s="36" t="s">
        <v>51</v>
      </c>
      <c r="N99" s="36" t="s">
        <v>325</v>
      </c>
      <c r="O99" s="36" t="s">
        <v>53</v>
      </c>
      <c r="P99" s="32">
        <v>796</v>
      </c>
      <c r="Q99" s="35" t="s">
        <v>54</v>
      </c>
      <c r="R99" s="61">
        <v>144</v>
      </c>
      <c r="S99" s="62">
        <v>53.52</v>
      </c>
      <c r="T99" s="33">
        <f t="shared" si="3"/>
        <v>7706.88</v>
      </c>
      <c r="U99" s="33">
        <f t="shared" si="5"/>
        <v>8631.7056000000011</v>
      </c>
      <c r="V99" s="32"/>
      <c r="W99" s="10">
        <v>2014</v>
      </c>
      <c r="X99" s="32" t="s">
        <v>512</v>
      </c>
    </row>
    <row r="100" spans="1:24" s="25" customFormat="1" ht="63.75" x14ac:dyDescent="0.2">
      <c r="A100" s="22" t="s">
        <v>339</v>
      </c>
      <c r="B100" s="30" t="s">
        <v>25</v>
      </c>
      <c r="C100" s="32"/>
      <c r="D100" s="32"/>
      <c r="E100" s="35" t="s">
        <v>334</v>
      </c>
      <c r="F100" s="35" t="s">
        <v>334</v>
      </c>
      <c r="G100" s="36" t="s">
        <v>49</v>
      </c>
      <c r="H100" s="36">
        <v>0</v>
      </c>
      <c r="I100" s="36">
        <v>471010000</v>
      </c>
      <c r="J100" s="10" t="s">
        <v>26</v>
      </c>
      <c r="K100" s="60" t="s">
        <v>324</v>
      </c>
      <c r="L100" s="10" t="s">
        <v>289</v>
      </c>
      <c r="M100" s="36" t="s">
        <v>51</v>
      </c>
      <c r="N100" s="36" t="s">
        <v>325</v>
      </c>
      <c r="O100" s="36" t="s">
        <v>53</v>
      </c>
      <c r="P100" s="32">
        <v>796</v>
      </c>
      <c r="Q100" s="35" t="s">
        <v>54</v>
      </c>
      <c r="R100" s="61">
        <v>144</v>
      </c>
      <c r="S100" s="62">
        <v>65.790000000000006</v>
      </c>
      <c r="T100" s="33">
        <f t="shared" si="3"/>
        <v>9473.76</v>
      </c>
      <c r="U100" s="33">
        <f t="shared" si="5"/>
        <v>10610.611200000001</v>
      </c>
      <c r="V100" s="32"/>
      <c r="W100" s="10">
        <v>2014</v>
      </c>
      <c r="X100" s="32" t="s">
        <v>512</v>
      </c>
    </row>
    <row r="101" spans="1:24" s="25" customFormat="1" ht="76.5" x14ac:dyDescent="0.2">
      <c r="A101" s="22" t="s">
        <v>523</v>
      </c>
      <c r="B101" s="30" t="s">
        <v>25</v>
      </c>
      <c r="C101" s="32" t="s">
        <v>524</v>
      </c>
      <c r="D101" s="32" t="s">
        <v>525</v>
      </c>
      <c r="E101" s="35" t="s">
        <v>526</v>
      </c>
      <c r="F101" s="35" t="s">
        <v>527</v>
      </c>
      <c r="G101" s="36" t="s">
        <v>49</v>
      </c>
      <c r="H101" s="36">
        <v>0</v>
      </c>
      <c r="I101" s="36">
        <v>471010000</v>
      </c>
      <c r="J101" s="10" t="s">
        <v>26</v>
      </c>
      <c r="K101" s="60" t="s">
        <v>324</v>
      </c>
      <c r="L101" s="10" t="s">
        <v>289</v>
      </c>
      <c r="M101" s="36" t="s">
        <v>51</v>
      </c>
      <c r="N101" s="36" t="s">
        <v>325</v>
      </c>
      <c r="O101" s="36" t="s">
        <v>53</v>
      </c>
      <c r="P101" s="32">
        <v>796</v>
      </c>
      <c r="Q101" s="35" t="s">
        <v>54</v>
      </c>
      <c r="R101" s="61">
        <v>24</v>
      </c>
      <c r="S101" s="62">
        <v>32915.050000000003</v>
      </c>
      <c r="T101" s="33">
        <f t="shared" si="3"/>
        <v>789961.20000000007</v>
      </c>
      <c r="U101" s="33">
        <f t="shared" si="5"/>
        <v>884756.54400000011</v>
      </c>
      <c r="V101" s="32"/>
      <c r="W101" s="10">
        <v>2014</v>
      </c>
      <c r="X101" s="32"/>
    </row>
    <row r="102" spans="1:24" s="25" customFormat="1" ht="89.25" x14ac:dyDescent="0.2">
      <c r="A102" s="22" t="s">
        <v>528</v>
      </c>
      <c r="B102" s="30" t="s">
        <v>25</v>
      </c>
      <c r="C102" s="32" t="s">
        <v>529</v>
      </c>
      <c r="D102" s="32" t="s">
        <v>525</v>
      </c>
      <c r="E102" s="35" t="s">
        <v>530</v>
      </c>
      <c r="F102" s="35" t="s">
        <v>531</v>
      </c>
      <c r="G102" s="36" t="s">
        <v>49</v>
      </c>
      <c r="H102" s="36">
        <v>0</v>
      </c>
      <c r="I102" s="36">
        <v>471010000</v>
      </c>
      <c r="J102" s="10" t="s">
        <v>26</v>
      </c>
      <c r="K102" s="60" t="s">
        <v>324</v>
      </c>
      <c r="L102" s="10" t="s">
        <v>289</v>
      </c>
      <c r="M102" s="36" t="s">
        <v>51</v>
      </c>
      <c r="N102" s="36" t="s">
        <v>325</v>
      </c>
      <c r="O102" s="36" t="s">
        <v>53</v>
      </c>
      <c r="P102" s="32">
        <v>796</v>
      </c>
      <c r="Q102" s="35" t="s">
        <v>54</v>
      </c>
      <c r="R102" s="61">
        <v>24</v>
      </c>
      <c r="S102" s="62">
        <v>37058.720000000001</v>
      </c>
      <c r="T102" s="33">
        <f t="shared" si="3"/>
        <v>889409.28</v>
      </c>
      <c r="U102" s="33">
        <f t="shared" si="5"/>
        <v>996138.39360000007</v>
      </c>
      <c r="V102" s="32"/>
      <c r="W102" s="10">
        <v>2014</v>
      </c>
      <c r="X102" s="32"/>
    </row>
    <row r="103" spans="1:24" s="25" customFormat="1" ht="76.5" x14ac:dyDescent="0.2">
      <c r="A103" s="22" t="s">
        <v>532</v>
      </c>
      <c r="B103" s="30" t="s">
        <v>25</v>
      </c>
      <c r="C103" s="32" t="s">
        <v>533</v>
      </c>
      <c r="D103" s="32" t="s">
        <v>534</v>
      </c>
      <c r="E103" s="35" t="s">
        <v>535</v>
      </c>
      <c r="F103" s="35" t="s">
        <v>536</v>
      </c>
      <c r="G103" s="36" t="s">
        <v>49</v>
      </c>
      <c r="H103" s="36">
        <v>0</v>
      </c>
      <c r="I103" s="36">
        <v>471010000</v>
      </c>
      <c r="J103" s="10" t="s">
        <v>26</v>
      </c>
      <c r="K103" s="60" t="s">
        <v>324</v>
      </c>
      <c r="L103" s="10" t="s">
        <v>289</v>
      </c>
      <c r="M103" s="36" t="s">
        <v>51</v>
      </c>
      <c r="N103" s="36" t="s">
        <v>325</v>
      </c>
      <c r="O103" s="36" t="s">
        <v>53</v>
      </c>
      <c r="P103" s="32">
        <v>796</v>
      </c>
      <c r="Q103" s="35" t="s">
        <v>54</v>
      </c>
      <c r="R103" s="61">
        <v>48</v>
      </c>
      <c r="S103" s="62">
        <v>21943.37</v>
      </c>
      <c r="T103" s="33">
        <f t="shared" si="3"/>
        <v>1053281.76</v>
      </c>
      <c r="U103" s="33">
        <f t="shared" si="5"/>
        <v>1179675.5712000001</v>
      </c>
      <c r="V103" s="32"/>
      <c r="W103" s="10">
        <v>2014</v>
      </c>
      <c r="X103" s="32"/>
    </row>
    <row r="104" spans="1:24" s="25" customFormat="1" ht="63.75" x14ac:dyDescent="0.2">
      <c r="A104" s="22" t="s">
        <v>541</v>
      </c>
      <c r="B104" s="30" t="s">
        <v>25</v>
      </c>
      <c r="C104" s="32" t="s">
        <v>542</v>
      </c>
      <c r="D104" s="32" t="s">
        <v>543</v>
      </c>
      <c r="E104" s="63" t="s">
        <v>544</v>
      </c>
      <c r="F104" s="63" t="s">
        <v>545</v>
      </c>
      <c r="G104" s="36" t="s">
        <v>49</v>
      </c>
      <c r="H104" s="36">
        <v>0</v>
      </c>
      <c r="I104" s="36">
        <v>471010000</v>
      </c>
      <c r="J104" s="10" t="s">
        <v>26</v>
      </c>
      <c r="K104" s="32" t="s">
        <v>342</v>
      </c>
      <c r="L104" s="10" t="s">
        <v>289</v>
      </c>
      <c r="M104" s="36" t="s">
        <v>51</v>
      </c>
      <c r="N104" s="36" t="s">
        <v>278</v>
      </c>
      <c r="O104" s="36" t="s">
        <v>53</v>
      </c>
      <c r="P104" s="32">
        <v>839</v>
      </c>
      <c r="Q104" s="63" t="s">
        <v>254</v>
      </c>
      <c r="R104" s="61">
        <v>3</v>
      </c>
      <c r="S104" s="62">
        <v>520000</v>
      </c>
      <c r="T104" s="33">
        <f t="shared" si="3"/>
        <v>1560000</v>
      </c>
      <c r="U104" s="33">
        <f t="shared" si="5"/>
        <v>1747200.0000000002</v>
      </c>
      <c r="V104" s="32"/>
      <c r="W104" s="10">
        <v>2014</v>
      </c>
      <c r="X104" s="32" t="s">
        <v>522</v>
      </c>
    </row>
    <row r="105" spans="1:24" s="25" customFormat="1" ht="63.75" x14ac:dyDescent="0.2">
      <c r="A105" s="22" t="s">
        <v>546</v>
      </c>
      <c r="B105" s="30" t="s">
        <v>25</v>
      </c>
      <c r="C105" s="32" t="s">
        <v>542</v>
      </c>
      <c r="D105" s="32" t="s">
        <v>543</v>
      </c>
      <c r="E105" s="63" t="s">
        <v>544</v>
      </c>
      <c r="F105" s="63" t="s">
        <v>547</v>
      </c>
      <c r="G105" s="36" t="s">
        <v>49</v>
      </c>
      <c r="H105" s="36">
        <v>0</v>
      </c>
      <c r="I105" s="36">
        <v>471010000</v>
      </c>
      <c r="J105" s="10" t="s">
        <v>26</v>
      </c>
      <c r="K105" s="32" t="s">
        <v>342</v>
      </c>
      <c r="L105" s="10" t="s">
        <v>289</v>
      </c>
      <c r="M105" s="36" t="s">
        <v>51</v>
      </c>
      <c r="N105" s="36" t="s">
        <v>278</v>
      </c>
      <c r="O105" s="36" t="s">
        <v>53</v>
      </c>
      <c r="P105" s="32">
        <v>839</v>
      </c>
      <c r="Q105" s="63" t="s">
        <v>254</v>
      </c>
      <c r="R105" s="61">
        <v>5</v>
      </c>
      <c r="S105" s="62">
        <v>520000</v>
      </c>
      <c r="T105" s="33">
        <f t="shared" si="3"/>
        <v>2600000</v>
      </c>
      <c r="U105" s="33">
        <f t="shared" si="5"/>
        <v>2912000.0000000005</v>
      </c>
      <c r="V105" s="32"/>
      <c r="W105" s="10">
        <v>2014</v>
      </c>
      <c r="X105" s="32" t="s">
        <v>522</v>
      </c>
    </row>
    <row r="106" spans="1:24" s="25" customFormat="1" ht="63.75" x14ac:dyDescent="0.2">
      <c r="A106" s="22" t="s">
        <v>340</v>
      </c>
      <c r="B106" s="30" t="s">
        <v>25</v>
      </c>
      <c r="C106" s="32"/>
      <c r="D106" s="32"/>
      <c r="E106" s="63" t="s">
        <v>341</v>
      </c>
      <c r="F106" s="63" t="s">
        <v>341</v>
      </c>
      <c r="G106" s="36" t="s">
        <v>49</v>
      </c>
      <c r="H106" s="36">
        <v>0</v>
      </c>
      <c r="I106" s="36">
        <v>471010000</v>
      </c>
      <c r="J106" s="10" t="s">
        <v>26</v>
      </c>
      <c r="K106" s="32" t="s">
        <v>342</v>
      </c>
      <c r="L106" s="10" t="s">
        <v>289</v>
      </c>
      <c r="M106" s="36" t="s">
        <v>51</v>
      </c>
      <c r="N106" s="36" t="s">
        <v>278</v>
      </c>
      <c r="O106" s="36" t="s">
        <v>53</v>
      </c>
      <c r="P106" s="32">
        <v>839</v>
      </c>
      <c r="Q106" s="63" t="s">
        <v>254</v>
      </c>
      <c r="R106" s="61">
        <v>2</v>
      </c>
      <c r="S106" s="62">
        <v>45300</v>
      </c>
      <c r="T106" s="33">
        <f t="shared" si="3"/>
        <v>90600</v>
      </c>
      <c r="U106" s="33">
        <f t="shared" si="5"/>
        <v>101472.00000000001</v>
      </c>
      <c r="V106" s="32"/>
      <c r="W106" s="10">
        <v>2014</v>
      </c>
      <c r="X106" s="32" t="s">
        <v>320</v>
      </c>
    </row>
    <row r="107" spans="1:24" s="25" customFormat="1" ht="63.75" x14ac:dyDescent="0.2">
      <c r="A107" s="22" t="s">
        <v>343</v>
      </c>
      <c r="B107" s="30" t="s">
        <v>25</v>
      </c>
      <c r="C107" s="32"/>
      <c r="D107" s="32"/>
      <c r="E107" s="63" t="s">
        <v>344</v>
      </c>
      <c r="F107" s="63" t="s">
        <v>344</v>
      </c>
      <c r="G107" s="36" t="s">
        <v>49</v>
      </c>
      <c r="H107" s="36">
        <v>0</v>
      </c>
      <c r="I107" s="36">
        <v>471010000</v>
      </c>
      <c r="J107" s="10" t="s">
        <v>26</v>
      </c>
      <c r="K107" s="32" t="s">
        <v>342</v>
      </c>
      <c r="L107" s="10" t="s">
        <v>289</v>
      </c>
      <c r="M107" s="36" t="s">
        <v>51</v>
      </c>
      <c r="N107" s="36" t="s">
        <v>278</v>
      </c>
      <c r="O107" s="36" t="s">
        <v>53</v>
      </c>
      <c r="P107" s="32">
        <v>796</v>
      </c>
      <c r="Q107" s="63" t="s">
        <v>54</v>
      </c>
      <c r="R107" s="61">
        <v>48</v>
      </c>
      <c r="S107" s="62">
        <v>680</v>
      </c>
      <c r="T107" s="33">
        <f t="shared" si="3"/>
        <v>32640</v>
      </c>
      <c r="U107" s="33">
        <f t="shared" si="5"/>
        <v>36556.800000000003</v>
      </c>
      <c r="V107" s="32"/>
      <c r="W107" s="10">
        <v>2014</v>
      </c>
      <c r="X107" s="32" t="s">
        <v>320</v>
      </c>
    </row>
    <row r="108" spans="1:24" s="25" customFormat="1" ht="63.75" x14ac:dyDescent="0.2">
      <c r="A108" s="22" t="s">
        <v>345</v>
      </c>
      <c r="B108" s="30" t="s">
        <v>25</v>
      </c>
      <c r="C108" s="32"/>
      <c r="D108" s="32"/>
      <c r="E108" s="63" t="s">
        <v>346</v>
      </c>
      <c r="F108" s="63" t="s">
        <v>346</v>
      </c>
      <c r="G108" s="36" t="s">
        <v>49</v>
      </c>
      <c r="H108" s="36">
        <v>0</v>
      </c>
      <c r="I108" s="36">
        <v>471010000</v>
      </c>
      <c r="J108" s="10" t="s">
        <v>26</v>
      </c>
      <c r="K108" s="32" t="s">
        <v>342</v>
      </c>
      <c r="L108" s="10" t="s">
        <v>289</v>
      </c>
      <c r="M108" s="36" t="s">
        <v>51</v>
      </c>
      <c r="N108" s="36" t="s">
        <v>278</v>
      </c>
      <c r="O108" s="36" t="s">
        <v>53</v>
      </c>
      <c r="P108" s="32">
        <v>796</v>
      </c>
      <c r="Q108" s="63" t="s">
        <v>54</v>
      </c>
      <c r="R108" s="61">
        <v>6</v>
      </c>
      <c r="S108" s="62">
        <v>1000</v>
      </c>
      <c r="T108" s="33">
        <f t="shared" si="3"/>
        <v>6000</v>
      </c>
      <c r="U108" s="33">
        <f t="shared" si="5"/>
        <v>6720.0000000000009</v>
      </c>
      <c r="V108" s="32"/>
      <c r="W108" s="10">
        <v>2014</v>
      </c>
      <c r="X108" s="32" t="s">
        <v>320</v>
      </c>
    </row>
    <row r="109" spans="1:24" s="25" customFormat="1" ht="63.75" x14ac:dyDescent="0.2">
      <c r="A109" s="22" t="s">
        <v>347</v>
      </c>
      <c r="B109" s="30" t="s">
        <v>25</v>
      </c>
      <c r="C109" s="32"/>
      <c r="D109" s="32"/>
      <c r="E109" s="63" t="s">
        <v>348</v>
      </c>
      <c r="F109" s="63" t="s">
        <v>348</v>
      </c>
      <c r="G109" s="36" t="s">
        <v>49</v>
      </c>
      <c r="H109" s="36">
        <v>0</v>
      </c>
      <c r="I109" s="36">
        <v>471010000</v>
      </c>
      <c r="J109" s="10" t="s">
        <v>26</v>
      </c>
      <c r="K109" s="32" t="s">
        <v>342</v>
      </c>
      <c r="L109" s="10" t="s">
        <v>289</v>
      </c>
      <c r="M109" s="36" t="s">
        <v>51</v>
      </c>
      <c r="N109" s="36" t="s">
        <v>278</v>
      </c>
      <c r="O109" s="36" t="s">
        <v>53</v>
      </c>
      <c r="P109" s="32">
        <v>796</v>
      </c>
      <c r="Q109" s="63" t="s">
        <v>54</v>
      </c>
      <c r="R109" s="61">
        <v>14</v>
      </c>
      <c r="S109" s="62">
        <v>2400</v>
      </c>
      <c r="T109" s="33">
        <f t="shared" si="3"/>
        <v>33600</v>
      </c>
      <c r="U109" s="33">
        <f t="shared" si="5"/>
        <v>37632</v>
      </c>
      <c r="V109" s="32"/>
      <c r="W109" s="10">
        <v>2014</v>
      </c>
      <c r="X109" s="32" t="s">
        <v>512</v>
      </c>
    </row>
    <row r="110" spans="1:24" s="25" customFormat="1" ht="63.75" x14ac:dyDescent="0.2">
      <c r="A110" s="22" t="s">
        <v>349</v>
      </c>
      <c r="B110" s="30" t="s">
        <v>25</v>
      </c>
      <c r="C110" s="32"/>
      <c r="D110" s="32"/>
      <c r="E110" s="63" t="s">
        <v>350</v>
      </c>
      <c r="F110" s="63" t="s">
        <v>350</v>
      </c>
      <c r="G110" s="36" t="s">
        <v>49</v>
      </c>
      <c r="H110" s="36">
        <v>0</v>
      </c>
      <c r="I110" s="36">
        <v>471010000</v>
      </c>
      <c r="J110" s="10" t="s">
        <v>26</v>
      </c>
      <c r="K110" s="60" t="s">
        <v>351</v>
      </c>
      <c r="L110" s="32" t="s">
        <v>289</v>
      </c>
      <c r="M110" s="36" t="s">
        <v>51</v>
      </c>
      <c r="N110" s="36" t="s">
        <v>278</v>
      </c>
      <c r="O110" s="36" t="s">
        <v>53</v>
      </c>
      <c r="P110" s="32">
        <v>796</v>
      </c>
      <c r="Q110" s="64" t="s">
        <v>54</v>
      </c>
      <c r="R110" s="61">
        <v>12</v>
      </c>
      <c r="S110" s="62">
        <v>145500</v>
      </c>
      <c r="T110" s="33">
        <f t="shared" si="3"/>
        <v>1746000</v>
      </c>
      <c r="U110" s="33">
        <f t="shared" si="5"/>
        <v>1955520.0000000002</v>
      </c>
      <c r="V110" s="32"/>
      <c r="W110" s="10">
        <v>2014</v>
      </c>
      <c r="X110" s="32" t="s">
        <v>320</v>
      </c>
    </row>
    <row r="111" spans="1:24" ht="12.75" customHeight="1" x14ac:dyDescent="0.25">
      <c r="A111" s="11" t="s">
        <v>48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34">
        <f>SUM(T17:T110)</f>
        <v>954505349.89180005</v>
      </c>
      <c r="U111" s="34">
        <f>SUM(U17:U110)</f>
        <v>1069045991.8788164</v>
      </c>
      <c r="V111" s="7"/>
      <c r="W111" s="7"/>
      <c r="X111" s="7"/>
    </row>
    <row r="112" spans="1:24" ht="12.75" customHeight="1" x14ac:dyDescent="0.25">
      <c r="A112" s="11" t="s">
        <v>27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s="25" customFormat="1" ht="13.5" x14ac:dyDescent="0.2">
      <c r="A113" s="11" t="s">
        <v>47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s="51" customFormat="1" ht="240.75" customHeight="1" x14ac:dyDescent="0.25">
      <c r="A114" s="22" t="s">
        <v>255</v>
      </c>
      <c r="B114" s="45" t="s">
        <v>25</v>
      </c>
      <c r="C114" s="46" t="s">
        <v>245</v>
      </c>
      <c r="D114" s="46" t="s">
        <v>246</v>
      </c>
      <c r="E114" s="46" t="s">
        <v>247</v>
      </c>
      <c r="F114" s="47" t="s">
        <v>248</v>
      </c>
      <c r="G114" s="10" t="s">
        <v>249</v>
      </c>
      <c r="H114" s="10">
        <v>0</v>
      </c>
      <c r="I114" s="10">
        <v>471010000</v>
      </c>
      <c r="J114" s="10" t="s">
        <v>26</v>
      </c>
      <c r="K114" s="48" t="s">
        <v>256</v>
      </c>
      <c r="L114" s="10" t="s">
        <v>251</v>
      </c>
      <c r="M114" s="10" t="s">
        <v>51</v>
      </c>
      <c r="N114" s="52" t="s">
        <v>252</v>
      </c>
      <c r="O114" s="10" t="s">
        <v>253</v>
      </c>
      <c r="P114" s="49">
        <v>839</v>
      </c>
      <c r="Q114" s="49" t="s">
        <v>254</v>
      </c>
      <c r="R114" s="49">
        <v>1</v>
      </c>
      <c r="S114" s="50">
        <v>920700000</v>
      </c>
      <c r="T114" s="33">
        <f t="shared" ref="T114:T144" si="6">R114*S114</f>
        <v>920700000</v>
      </c>
      <c r="U114" s="33">
        <f t="shared" ref="U114:U116" si="7">T114*1.12</f>
        <v>1031184000.0000001</v>
      </c>
      <c r="V114" s="24"/>
      <c r="W114" s="10">
        <v>2014</v>
      </c>
      <c r="X114" s="24"/>
    </row>
    <row r="115" spans="1:24" s="25" customFormat="1" ht="165.75" x14ac:dyDescent="0.2">
      <c r="A115" s="22" t="s">
        <v>570</v>
      </c>
      <c r="B115" s="73" t="s">
        <v>25</v>
      </c>
      <c r="C115" s="24" t="s">
        <v>573</v>
      </c>
      <c r="D115" s="26" t="s">
        <v>571</v>
      </c>
      <c r="E115" s="26" t="s">
        <v>572</v>
      </c>
      <c r="F115" s="35" t="s">
        <v>568</v>
      </c>
      <c r="G115" s="10" t="s">
        <v>49</v>
      </c>
      <c r="H115" s="10">
        <v>0</v>
      </c>
      <c r="I115" s="10">
        <v>471010000</v>
      </c>
      <c r="J115" s="10" t="s">
        <v>26</v>
      </c>
      <c r="K115" s="10" t="s">
        <v>288</v>
      </c>
      <c r="L115" s="10" t="s">
        <v>289</v>
      </c>
      <c r="M115" s="10" t="s">
        <v>51</v>
      </c>
      <c r="N115" s="10" t="s">
        <v>569</v>
      </c>
      <c r="O115" s="10" t="s">
        <v>53</v>
      </c>
      <c r="P115" s="49">
        <v>796</v>
      </c>
      <c r="Q115" s="35" t="s">
        <v>54</v>
      </c>
      <c r="R115" s="38">
        <v>2</v>
      </c>
      <c r="S115" s="70">
        <v>17800</v>
      </c>
      <c r="T115" s="70">
        <f t="shared" si="6"/>
        <v>35600</v>
      </c>
      <c r="U115" s="70">
        <f t="shared" si="7"/>
        <v>39872.000000000007</v>
      </c>
      <c r="V115" s="74"/>
      <c r="W115" s="10">
        <v>2014</v>
      </c>
      <c r="X115" s="74"/>
    </row>
    <row r="116" spans="1:24" s="25" customFormat="1" ht="63.75" x14ac:dyDescent="0.2">
      <c r="A116" s="22" t="s">
        <v>521</v>
      </c>
      <c r="B116" s="73" t="s">
        <v>25</v>
      </c>
      <c r="C116" s="23" t="s">
        <v>516</v>
      </c>
      <c r="D116" s="23" t="s">
        <v>517</v>
      </c>
      <c r="E116" s="23" t="s">
        <v>518</v>
      </c>
      <c r="F116" s="32" t="s">
        <v>519</v>
      </c>
      <c r="G116" s="74" t="s">
        <v>49</v>
      </c>
      <c r="H116" s="10">
        <v>0</v>
      </c>
      <c r="I116" s="10">
        <v>471010000</v>
      </c>
      <c r="J116" s="10" t="s">
        <v>26</v>
      </c>
      <c r="K116" s="24" t="s">
        <v>34</v>
      </c>
      <c r="L116" s="10" t="s">
        <v>289</v>
      </c>
      <c r="M116" s="10" t="s">
        <v>51</v>
      </c>
      <c r="N116" s="10" t="s">
        <v>520</v>
      </c>
      <c r="O116" s="10" t="s">
        <v>53</v>
      </c>
      <c r="P116" s="74">
        <v>796</v>
      </c>
      <c r="Q116" s="75" t="s">
        <v>54</v>
      </c>
      <c r="R116" s="38">
        <v>4</v>
      </c>
      <c r="S116" s="76">
        <f>101.65*4.71*1.05</f>
        <v>502.71007500000002</v>
      </c>
      <c r="T116" s="76">
        <f t="shared" si="6"/>
        <v>2010.8403000000001</v>
      </c>
      <c r="U116" s="76">
        <f t="shared" si="7"/>
        <v>2252.1411360000002</v>
      </c>
      <c r="V116" s="74"/>
      <c r="W116" s="10">
        <v>2014</v>
      </c>
      <c r="X116" s="74"/>
    </row>
    <row r="117" spans="1:24" s="25" customFormat="1" ht="63.75" x14ac:dyDescent="0.2">
      <c r="A117" s="22" t="s">
        <v>302</v>
      </c>
      <c r="B117" s="30" t="s">
        <v>25</v>
      </c>
      <c r="C117" s="26" t="s">
        <v>314</v>
      </c>
      <c r="D117" s="48" t="s">
        <v>274</v>
      </c>
      <c r="E117" s="48" t="s">
        <v>315</v>
      </c>
      <c r="F117" s="32" t="s">
        <v>316</v>
      </c>
      <c r="G117" s="36" t="s">
        <v>49</v>
      </c>
      <c r="H117" s="36">
        <v>0</v>
      </c>
      <c r="I117" s="36">
        <v>471010000</v>
      </c>
      <c r="J117" s="10" t="s">
        <v>26</v>
      </c>
      <c r="K117" s="48" t="s">
        <v>256</v>
      </c>
      <c r="L117" s="36" t="s">
        <v>277</v>
      </c>
      <c r="M117" s="36" t="s">
        <v>51</v>
      </c>
      <c r="N117" s="48" t="s">
        <v>278</v>
      </c>
      <c r="O117" s="36" t="s">
        <v>53</v>
      </c>
      <c r="P117" s="55" t="s">
        <v>313</v>
      </c>
      <c r="Q117" s="56" t="s">
        <v>312</v>
      </c>
      <c r="R117" s="57">
        <v>200</v>
      </c>
      <c r="S117" s="58">
        <v>5661.7</v>
      </c>
      <c r="T117" s="40">
        <f t="shared" si="6"/>
        <v>1132340</v>
      </c>
      <c r="U117" s="41">
        <f t="shared" ref="U117:U144" si="8">T117+(T117*12%)</f>
        <v>1268220.8</v>
      </c>
      <c r="V117" s="31"/>
      <c r="W117" s="10">
        <v>2014</v>
      </c>
      <c r="X117" s="31"/>
    </row>
    <row r="118" spans="1:24" s="25" customFormat="1" ht="63.75" x14ac:dyDescent="0.2">
      <c r="A118" s="22" t="s">
        <v>303</v>
      </c>
      <c r="B118" s="30" t="s">
        <v>25</v>
      </c>
      <c r="C118" s="26" t="s">
        <v>309</v>
      </c>
      <c r="D118" s="48" t="s">
        <v>274</v>
      </c>
      <c r="E118" s="48" t="s">
        <v>310</v>
      </c>
      <c r="F118" s="32" t="s">
        <v>311</v>
      </c>
      <c r="G118" s="36" t="s">
        <v>49</v>
      </c>
      <c r="H118" s="36">
        <v>0</v>
      </c>
      <c r="I118" s="36">
        <v>471010000</v>
      </c>
      <c r="J118" s="10" t="s">
        <v>26</v>
      </c>
      <c r="K118" s="48" t="s">
        <v>256</v>
      </c>
      <c r="L118" s="36" t="s">
        <v>277</v>
      </c>
      <c r="M118" s="36" t="s">
        <v>51</v>
      </c>
      <c r="N118" s="48" t="s">
        <v>278</v>
      </c>
      <c r="O118" s="36" t="s">
        <v>53</v>
      </c>
      <c r="P118" s="55" t="s">
        <v>313</v>
      </c>
      <c r="Q118" s="56" t="s">
        <v>312</v>
      </c>
      <c r="R118" s="57">
        <v>200</v>
      </c>
      <c r="S118" s="58">
        <v>3825.8</v>
      </c>
      <c r="T118" s="40">
        <f t="shared" si="6"/>
        <v>765160</v>
      </c>
      <c r="U118" s="41">
        <f t="shared" si="8"/>
        <v>856979.2</v>
      </c>
      <c r="V118" s="31"/>
      <c r="W118" s="10">
        <v>2014</v>
      </c>
      <c r="X118" s="31"/>
    </row>
    <row r="119" spans="1:24" s="25" customFormat="1" ht="63.75" x14ac:dyDescent="0.2">
      <c r="A119" s="22" t="s">
        <v>304</v>
      </c>
      <c r="B119" s="30" t="s">
        <v>25</v>
      </c>
      <c r="C119" s="59" t="s">
        <v>319</v>
      </c>
      <c r="D119" s="48" t="s">
        <v>317</v>
      </c>
      <c r="E119" s="48" t="s">
        <v>318</v>
      </c>
      <c r="F119" s="32" t="s">
        <v>287</v>
      </c>
      <c r="G119" s="36" t="s">
        <v>49</v>
      </c>
      <c r="H119" s="36">
        <v>0</v>
      </c>
      <c r="I119" s="36">
        <v>471010000</v>
      </c>
      <c r="J119" s="10" t="s">
        <v>26</v>
      </c>
      <c r="K119" s="48" t="s">
        <v>288</v>
      </c>
      <c r="L119" s="36" t="s">
        <v>289</v>
      </c>
      <c r="M119" s="36" t="s">
        <v>51</v>
      </c>
      <c r="N119" s="48" t="s">
        <v>52</v>
      </c>
      <c r="O119" s="36" t="s">
        <v>53</v>
      </c>
      <c r="P119" s="55" t="s">
        <v>279</v>
      </c>
      <c r="Q119" s="56" t="s">
        <v>280</v>
      </c>
      <c r="R119" s="57">
        <v>200</v>
      </c>
      <c r="S119" s="58">
        <v>129.80000000000001</v>
      </c>
      <c r="T119" s="40">
        <f t="shared" si="6"/>
        <v>25960.000000000004</v>
      </c>
      <c r="U119" s="41">
        <f t="shared" si="8"/>
        <v>29075.200000000004</v>
      </c>
      <c r="V119" s="31"/>
      <c r="W119" s="10">
        <v>2014</v>
      </c>
      <c r="X119" s="31"/>
    </row>
    <row r="120" spans="1:24" s="25" customFormat="1" ht="63.75" x14ac:dyDescent="0.2">
      <c r="A120" s="22" t="s">
        <v>305</v>
      </c>
      <c r="B120" s="30" t="s">
        <v>25</v>
      </c>
      <c r="C120" s="59" t="s">
        <v>319</v>
      </c>
      <c r="D120" s="48" t="s">
        <v>317</v>
      </c>
      <c r="E120" s="48" t="s">
        <v>318</v>
      </c>
      <c r="F120" s="32" t="s">
        <v>292</v>
      </c>
      <c r="G120" s="36" t="s">
        <v>49</v>
      </c>
      <c r="H120" s="36">
        <v>0</v>
      </c>
      <c r="I120" s="36">
        <v>471010000</v>
      </c>
      <c r="J120" s="10" t="s">
        <v>26</v>
      </c>
      <c r="K120" s="48" t="s">
        <v>288</v>
      </c>
      <c r="L120" s="36" t="s">
        <v>289</v>
      </c>
      <c r="M120" s="36" t="s">
        <v>51</v>
      </c>
      <c r="N120" s="48" t="s">
        <v>52</v>
      </c>
      <c r="O120" s="36" t="s">
        <v>53</v>
      </c>
      <c r="P120" s="55" t="s">
        <v>279</v>
      </c>
      <c r="Q120" s="56" t="s">
        <v>280</v>
      </c>
      <c r="R120" s="57">
        <v>200</v>
      </c>
      <c r="S120" s="58">
        <v>160.6</v>
      </c>
      <c r="T120" s="40">
        <f t="shared" si="6"/>
        <v>32120</v>
      </c>
      <c r="U120" s="41">
        <f t="shared" si="8"/>
        <v>35974.400000000001</v>
      </c>
      <c r="V120" s="31"/>
      <c r="W120" s="10">
        <v>2014</v>
      </c>
      <c r="X120" s="31"/>
    </row>
    <row r="121" spans="1:24" s="25" customFormat="1" ht="63.75" x14ac:dyDescent="0.2">
      <c r="A121" s="22" t="s">
        <v>306</v>
      </c>
      <c r="B121" s="30" t="s">
        <v>25</v>
      </c>
      <c r="C121" s="59" t="s">
        <v>319</v>
      </c>
      <c r="D121" s="48" t="s">
        <v>317</v>
      </c>
      <c r="E121" s="48" t="s">
        <v>318</v>
      </c>
      <c r="F121" s="32" t="s">
        <v>295</v>
      </c>
      <c r="G121" s="36" t="s">
        <v>49</v>
      </c>
      <c r="H121" s="36">
        <v>0</v>
      </c>
      <c r="I121" s="36">
        <v>471010000</v>
      </c>
      <c r="J121" s="10" t="s">
        <v>26</v>
      </c>
      <c r="K121" s="48" t="s">
        <v>288</v>
      </c>
      <c r="L121" s="36" t="s">
        <v>289</v>
      </c>
      <c r="M121" s="36" t="s">
        <v>51</v>
      </c>
      <c r="N121" s="48" t="s">
        <v>52</v>
      </c>
      <c r="O121" s="36" t="s">
        <v>53</v>
      </c>
      <c r="P121" s="55" t="s">
        <v>279</v>
      </c>
      <c r="Q121" s="56" t="s">
        <v>280</v>
      </c>
      <c r="R121" s="57">
        <v>200</v>
      </c>
      <c r="S121" s="58">
        <v>176</v>
      </c>
      <c r="T121" s="40">
        <f t="shared" si="6"/>
        <v>35200</v>
      </c>
      <c r="U121" s="41">
        <f t="shared" si="8"/>
        <v>39424</v>
      </c>
      <c r="V121" s="31"/>
      <c r="W121" s="10">
        <v>2014</v>
      </c>
      <c r="X121" s="31"/>
    </row>
    <row r="122" spans="1:24" s="25" customFormat="1" ht="63.75" x14ac:dyDescent="0.2">
      <c r="A122" s="22" t="s">
        <v>307</v>
      </c>
      <c r="B122" s="30" t="s">
        <v>25</v>
      </c>
      <c r="C122" s="59" t="s">
        <v>319</v>
      </c>
      <c r="D122" s="48" t="s">
        <v>317</v>
      </c>
      <c r="E122" s="48" t="s">
        <v>318</v>
      </c>
      <c r="F122" s="32" t="s">
        <v>298</v>
      </c>
      <c r="G122" s="36" t="s">
        <v>49</v>
      </c>
      <c r="H122" s="36">
        <v>0</v>
      </c>
      <c r="I122" s="36">
        <v>471010000</v>
      </c>
      <c r="J122" s="10" t="s">
        <v>26</v>
      </c>
      <c r="K122" s="48" t="s">
        <v>288</v>
      </c>
      <c r="L122" s="36" t="s">
        <v>289</v>
      </c>
      <c r="M122" s="36" t="s">
        <v>51</v>
      </c>
      <c r="N122" s="48" t="s">
        <v>52</v>
      </c>
      <c r="O122" s="36" t="s">
        <v>53</v>
      </c>
      <c r="P122" s="55" t="s">
        <v>279</v>
      </c>
      <c r="Q122" s="56" t="s">
        <v>280</v>
      </c>
      <c r="R122" s="57">
        <v>200</v>
      </c>
      <c r="S122" s="58">
        <v>183.7</v>
      </c>
      <c r="T122" s="40">
        <f t="shared" si="6"/>
        <v>36740</v>
      </c>
      <c r="U122" s="41">
        <f t="shared" si="8"/>
        <v>41148.800000000003</v>
      </c>
      <c r="V122" s="31"/>
      <c r="W122" s="10">
        <v>2014</v>
      </c>
      <c r="X122" s="31"/>
    </row>
    <row r="123" spans="1:24" s="25" customFormat="1" ht="63.75" x14ac:dyDescent="0.2">
      <c r="A123" s="22" t="s">
        <v>308</v>
      </c>
      <c r="B123" s="30" t="s">
        <v>25</v>
      </c>
      <c r="C123" s="59" t="s">
        <v>319</v>
      </c>
      <c r="D123" s="48" t="s">
        <v>317</v>
      </c>
      <c r="E123" s="48" t="s">
        <v>318</v>
      </c>
      <c r="F123" s="32" t="s">
        <v>301</v>
      </c>
      <c r="G123" s="36" t="s">
        <v>49</v>
      </c>
      <c r="H123" s="36">
        <v>0</v>
      </c>
      <c r="I123" s="36">
        <v>471010000</v>
      </c>
      <c r="J123" s="10" t="s">
        <v>26</v>
      </c>
      <c r="K123" s="48" t="s">
        <v>288</v>
      </c>
      <c r="L123" s="36" t="s">
        <v>289</v>
      </c>
      <c r="M123" s="36" t="s">
        <v>51</v>
      </c>
      <c r="N123" s="48" t="s">
        <v>52</v>
      </c>
      <c r="O123" s="36" t="s">
        <v>53</v>
      </c>
      <c r="P123" s="55" t="s">
        <v>279</v>
      </c>
      <c r="Q123" s="56" t="s">
        <v>280</v>
      </c>
      <c r="R123" s="57">
        <v>200</v>
      </c>
      <c r="S123" s="58">
        <v>229.9</v>
      </c>
      <c r="T123" s="40">
        <f t="shared" si="6"/>
        <v>45980</v>
      </c>
      <c r="U123" s="41">
        <f t="shared" si="8"/>
        <v>51497.599999999999</v>
      </c>
      <c r="V123" s="31"/>
      <c r="W123" s="10">
        <v>2014</v>
      </c>
      <c r="X123" s="31"/>
    </row>
    <row r="124" spans="1:24" s="25" customFormat="1" ht="63.75" x14ac:dyDescent="0.2">
      <c r="A124" s="22" t="s">
        <v>561</v>
      </c>
      <c r="B124" s="30" t="s">
        <v>25</v>
      </c>
      <c r="C124" s="59" t="s">
        <v>562</v>
      </c>
      <c r="D124" s="48" t="s">
        <v>564</v>
      </c>
      <c r="E124" s="48" t="s">
        <v>563</v>
      </c>
      <c r="F124" s="32" t="s">
        <v>560</v>
      </c>
      <c r="G124" s="36" t="s">
        <v>49</v>
      </c>
      <c r="H124" s="36">
        <v>0</v>
      </c>
      <c r="I124" s="36">
        <v>471010000</v>
      </c>
      <c r="J124" s="10" t="s">
        <v>26</v>
      </c>
      <c r="K124" s="10" t="s">
        <v>34</v>
      </c>
      <c r="L124" s="36" t="s">
        <v>289</v>
      </c>
      <c r="M124" s="36" t="s">
        <v>51</v>
      </c>
      <c r="N124" s="48" t="s">
        <v>52</v>
      </c>
      <c r="O124" s="36" t="s">
        <v>53</v>
      </c>
      <c r="P124" s="31">
        <v>796</v>
      </c>
      <c r="Q124" s="78" t="s">
        <v>54</v>
      </c>
      <c r="R124" s="57">
        <v>75</v>
      </c>
      <c r="S124" s="58">
        <v>3060.2</v>
      </c>
      <c r="T124" s="40">
        <f t="shared" si="6"/>
        <v>229515</v>
      </c>
      <c r="U124" s="41">
        <f t="shared" si="8"/>
        <v>257056.8</v>
      </c>
      <c r="V124" s="31"/>
      <c r="W124" s="10">
        <v>2014</v>
      </c>
      <c r="X124" s="31"/>
    </row>
    <row r="125" spans="1:24" s="25" customFormat="1" ht="63.75" x14ac:dyDescent="0.2">
      <c r="A125" s="22" t="s">
        <v>436</v>
      </c>
      <c r="B125" s="30" t="s">
        <v>25</v>
      </c>
      <c r="C125" s="32" t="s">
        <v>424</v>
      </c>
      <c r="D125" s="32" t="s">
        <v>425</v>
      </c>
      <c r="E125" s="26" t="s">
        <v>426</v>
      </c>
      <c r="F125" s="32" t="s">
        <v>427</v>
      </c>
      <c r="G125" s="36" t="s">
        <v>32</v>
      </c>
      <c r="H125" s="36">
        <v>0</v>
      </c>
      <c r="I125" s="36">
        <v>471010000</v>
      </c>
      <c r="J125" s="10" t="s">
        <v>26</v>
      </c>
      <c r="K125" s="32" t="s">
        <v>256</v>
      </c>
      <c r="L125" s="65" t="s">
        <v>289</v>
      </c>
      <c r="M125" s="36" t="s">
        <v>51</v>
      </c>
      <c r="N125" s="32" t="s">
        <v>52</v>
      </c>
      <c r="O125" s="36" t="s">
        <v>178</v>
      </c>
      <c r="P125" s="32">
        <v>796</v>
      </c>
      <c r="Q125" s="32" t="s">
        <v>54</v>
      </c>
      <c r="R125" s="61">
        <v>108</v>
      </c>
      <c r="S125" s="62">
        <v>4500</v>
      </c>
      <c r="T125" s="66">
        <f t="shared" si="6"/>
        <v>486000</v>
      </c>
      <c r="U125" s="41">
        <f t="shared" si="8"/>
        <v>544320</v>
      </c>
      <c r="V125" s="32" t="s">
        <v>55</v>
      </c>
      <c r="W125" s="10">
        <v>2014</v>
      </c>
      <c r="X125" s="32"/>
    </row>
    <row r="126" spans="1:24" s="25" customFormat="1" ht="63.75" x14ac:dyDescent="0.2">
      <c r="A126" s="22" t="s">
        <v>437</v>
      </c>
      <c r="B126" s="30" t="s">
        <v>25</v>
      </c>
      <c r="C126" s="32" t="s">
        <v>424</v>
      </c>
      <c r="D126" s="32" t="s">
        <v>425</v>
      </c>
      <c r="E126" s="26" t="s">
        <v>426</v>
      </c>
      <c r="F126" s="32" t="s">
        <v>429</v>
      </c>
      <c r="G126" s="36" t="s">
        <v>32</v>
      </c>
      <c r="H126" s="36">
        <v>0</v>
      </c>
      <c r="I126" s="36">
        <v>471010000</v>
      </c>
      <c r="J126" s="10" t="s">
        <v>26</v>
      </c>
      <c r="K126" s="32" t="s">
        <v>256</v>
      </c>
      <c r="L126" s="65" t="s">
        <v>289</v>
      </c>
      <c r="M126" s="36" t="s">
        <v>51</v>
      </c>
      <c r="N126" s="32" t="s">
        <v>52</v>
      </c>
      <c r="O126" s="36" t="s">
        <v>178</v>
      </c>
      <c r="P126" s="32">
        <v>796</v>
      </c>
      <c r="Q126" s="32" t="s">
        <v>54</v>
      </c>
      <c r="R126" s="61">
        <v>172</v>
      </c>
      <c r="S126" s="62">
        <v>4900</v>
      </c>
      <c r="T126" s="66">
        <f t="shared" si="6"/>
        <v>842800</v>
      </c>
      <c r="U126" s="41">
        <f t="shared" si="8"/>
        <v>943936</v>
      </c>
      <c r="V126" s="32" t="s">
        <v>55</v>
      </c>
      <c r="W126" s="10">
        <v>2014</v>
      </c>
      <c r="X126" s="32"/>
    </row>
    <row r="127" spans="1:24" s="25" customFormat="1" ht="63.75" x14ac:dyDescent="0.2">
      <c r="A127" s="22" t="s">
        <v>438</v>
      </c>
      <c r="B127" s="30" t="s">
        <v>25</v>
      </c>
      <c r="C127" s="32" t="s">
        <v>424</v>
      </c>
      <c r="D127" s="32" t="s">
        <v>425</v>
      </c>
      <c r="E127" s="26" t="s">
        <v>426</v>
      </c>
      <c r="F127" s="32" t="s">
        <v>431</v>
      </c>
      <c r="G127" s="36" t="s">
        <v>32</v>
      </c>
      <c r="H127" s="36">
        <v>0</v>
      </c>
      <c r="I127" s="36">
        <v>471010000</v>
      </c>
      <c r="J127" s="10" t="s">
        <v>26</v>
      </c>
      <c r="K127" s="32" t="s">
        <v>256</v>
      </c>
      <c r="L127" s="65" t="s">
        <v>289</v>
      </c>
      <c r="M127" s="36" t="s">
        <v>51</v>
      </c>
      <c r="N127" s="32" t="s">
        <v>52</v>
      </c>
      <c r="O127" s="36" t="s">
        <v>178</v>
      </c>
      <c r="P127" s="32">
        <v>796</v>
      </c>
      <c r="Q127" s="32" t="s">
        <v>54</v>
      </c>
      <c r="R127" s="61">
        <v>30</v>
      </c>
      <c r="S127" s="62">
        <v>4900</v>
      </c>
      <c r="T127" s="66">
        <f t="shared" si="6"/>
        <v>147000</v>
      </c>
      <c r="U127" s="41">
        <f t="shared" si="8"/>
        <v>164640</v>
      </c>
      <c r="V127" s="32" t="s">
        <v>55</v>
      </c>
      <c r="W127" s="10">
        <v>2014</v>
      </c>
      <c r="X127" s="32"/>
    </row>
    <row r="128" spans="1:24" s="25" customFormat="1" ht="63.75" x14ac:dyDescent="0.2">
      <c r="A128" s="22" t="s">
        <v>439</v>
      </c>
      <c r="B128" s="30" t="s">
        <v>25</v>
      </c>
      <c r="C128" s="32" t="s">
        <v>424</v>
      </c>
      <c r="D128" s="32" t="s">
        <v>425</v>
      </c>
      <c r="E128" s="26" t="s">
        <v>426</v>
      </c>
      <c r="F128" s="32" t="s">
        <v>433</v>
      </c>
      <c r="G128" s="36" t="s">
        <v>32</v>
      </c>
      <c r="H128" s="36">
        <v>0</v>
      </c>
      <c r="I128" s="36">
        <v>471010000</v>
      </c>
      <c r="J128" s="10" t="s">
        <v>26</v>
      </c>
      <c r="K128" s="32" t="s">
        <v>256</v>
      </c>
      <c r="L128" s="65" t="s">
        <v>289</v>
      </c>
      <c r="M128" s="36" t="s">
        <v>51</v>
      </c>
      <c r="N128" s="32" t="s">
        <v>52</v>
      </c>
      <c r="O128" s="36" t="s">
        <v>178</v>
      </c>
      <c r="P128" s="32">
        <v>796</v>
      </c>
      <c r="Q128" s="32" t="s">
        <v>54</v>
      </c>
      <c r="R128" s="61">
        <v>144</v>
      </c>
      <c r="S128" s="62">
        <v>4900</v>
      </c>
      <c r="T128" s="66">
        <f t="shared" si="6"/>
        <v>705600</v>
      </c>
      <c r="U128" s="41">
        <f t="shared" si="8"/>
        <v>790272</v>
      </c>
      <c r="V128" s="32" t="s">
        <v>55</v>
      </c>
      <c r="W128" s="10">
        <v>2014</v>
      </c>
      <c r="X128" s="32"/>
    </row>
    <row r="129" spans="1:24" s="25" customFormat="1" ht="63.75" x14ac:dyDescent="0.2">
      <c r="A129" s="22" t="s">
        <v>440</v>
      </c>
      <c r="B129" s="30" t="s">
        <v>25</v>
      </c>
      <c r="C129" s="32" t="s">
        <v>424</v>
      </c>
      <c r="D129" s="32" t="s">
        <v>425</v>
      </c>
      <c r="E129" s="26" t="s">
        <v>426</v>
      </c>
      <c r="F129" s="32" t="s">
        <v>435</v>
      </c>
      <c r="G129" s="36" t="s">
        <v>32</v>
      </c>
      <c r="H129" s="36">
        <v>0</v>
      </c>
      <c r="I129" s="36">
        <v>471010000</v>
      </c>
      <c r="J129" s="10" t="s">
        <v>26</v>
      </c>
      <c r="K129" s="32" t="s">
        <v>256</v>
      </c>
      <c r="L129" s="65" t="s">
        <v>289</v>
      </c>
      <c r="M129" s="36" t="s">
        <v>51</v>
      </c>
      <c r="N129" s="32" t="s">
        <v>52</v>
      </c>
      <c r="O129" s="36" t="s">
        <v>178</v>
      </c>
      <c r="P129" s="32">
        <v>796</v>
      </c>
      <c r="Q129" s="32" t="s">
        <v>54</v>
      </c>
      <c r="R129" s="61">
        <v>12</v>
      </c>
      <c r="S129" s="62">
        <v>8000</v>
      </c>
      <c r="T129" s="66">
        <f t="shared" si="6"/>
        <v>96000</v>
      </c>
      <c r="U129" s="41">
        <f t="shared" si="8"/>
        <v>107520</v>
      </c>
      <c r="V129" s="32" t="s">
        <v>55</v>
      </c>
      <c r="W129" s="10">
        <v>2014</v>
      </c>
      <c r="X129" s="32"/>
    </row>
    <row r="130" spans="1:24" s="25" customFormat="1" ht="63.75" x14ac:dyDescent="0.2">
      <c r="A130" s="22" t="s">
        <v>479</v>
      </c>
      <c r="B130" s="30" t="s">
        <v>25</v>
      </c>
      <c r="C130" s="32" t="s">
        <v>424</v>
      </c>
      <c r="D130" s="32" t="s">
        <v>425</v>
      </c>
      <c r="E130" s="26" t="s">
        <v>426</v>
      </c>
      <c r="F130" s="32" t="s">
        <v>442</v>
      </c>
      <c r="G130" s="36" t="s">
        <v>32</v>
      </c>
      <c r="H130" s="36">
        <v>0</v>
      </c>
      <c r="I130" s="36">
        <v>471010000</v>
      </c>
      <c r="J130" s="10" t="s">
        <v>26</v>
      </c>
      <c r="K130" s="32" t="s">
        <v>256</v>
      </c>
      <c r="L130" s="65" t="s">
        <v>289</v>
      </c>
      <c r="M130" s="36" t="s">
        <v>51</v>
      </c>
      <c r="N130" s="32" t="s">
        <v>52</v>
      </c>
      <c r="O130" s="36" t="s">
        <v>178</v>
      </c>
      <c r="P130" s="32">
        <v>796</v>
      </c>
      <c r="Q130" s="32" t="s">
        <v>54</v>
      </c>
      <c r="R130" s="61">
        <v>6</v>
      </c>
      <c r="S130" s="62">
        <v>8000</v>
      </c>
      <c r="T130" s="66">
        <f t="shared" si="6"/>
        <v>48000</v>
      </c>
      <c r="U130" s="41">
        <f t="shared" si="8"/>
        <v>53760</v>
      </c>
      <c r="V130" s="32" t="s">
        <v>55</v>
      </c>
      <c r="W130" s="10">
        <v>2014</v>
      </c>
      <c r="X130" s="32"/>
    </row>
    <row r="131" spans="1:24" s="25" customFormat="1" ht="63.75" x14ac:dyDescent="0.2">
      <c r="A131" s="22" t="s">
        <v>480</v>
      </c>
      <c r="B131" s="30" t="s">
        <v>25</v>
      </c>
      <c r="C131" s="32" t="s">
        <v>424</v>
      </c>
      <c r="D131" s="32" t="s">
        <v>425</v>
      </c>
      <c r="E131" s="26" t="s">
        <v>426</v>
      </c>
      <c r="F131" s="32" t="s">
        <v>444</v>
      </c>
      <c r="G131" s="36" t="s">
        <v>32</v>
      </c>
      <c r="H131" s="36">
        <v>0</v>
      </c>
      <c r="I131" s="36">
        <v>471010000</v>
      </c>
      <c r="J131" s="10" t="s">
        <v>26</v>
      </c>
      <c r="K131" s="32" t="s">
        <v>256</v>
      </c>
      <c r="L131" s="65" t="s">
        <v>289</v>
      </c>
      <c r="M131" s="36" t="s">
        <v>51</v>
      </c>
      <c r="N131" s="32" t="s">
        <v>52</v>
      </c>
      <c r="O131" s="36" t="s">
        <v>178</v>
      </c>
      <c r="P131" s="32">
        <v>796</v>
      </c>
      <c r="Q131" s="32" t="s">
        <v>54</v>
      </c>
      <c r="R131" s="61">
        <v>24</v>
      </c>
      <c r="S131" s="62">
        <v>20000</v>
      </c>
      <c r="T131" s="66">
        <f t="shared" si="6"/>
        <v>480000</v>
      </c>
      <c r="U131" s="41">
        <f t="shared" si="8"/>
        <v>537600</v>
      </c>
      <c r="V131" s="32" t="s">
        <v>55</v>
      </c>
      <c r="W131" s="10">
        <v>2014</v>
      </c>
      <c r="X131" s="32"/>
    </row>
    <row r="132" spans="1:24" s="25" customFormat="1" ht="63.75" x14ac:dyDescent="0.2">
      <c r="A132" s="22" t="s">
        <v>481</v>
      </c>
      <c r="B132" s="30" t="s">
        <v>25</v>
      </c>
      <c r="C132" s="26" t="s">
        <v>446</v>
      </c>
      <c r="D132" s="32" t="s">
        <v>425</v>
      </c>
      <c r="E132" s="32" t="s">
        <v>447</v>
      </c>
      <c r="F132" s="32" t="s">
        <v>448</v>
      </c>
      <c r="G132" s="36" t="s">
        <v>32</v>
      </c>
      <c r="H132" s="36">
        <v>0</v>
      </c>
      <c r="I132" s="36">
        <v>471010000</v>
      </c>
      <c r="J132" s="10" t="s">
        <v>26</v>
      </c>
      <c r="K132" s="32" t="s">
        <v>256</v>
      </c>
      <c r="L132" s="65" t="s">
        <v>289</v>
      </c>
      <c r="M132" s="36" t="s">
        <v>51</v>
      </c>
      <c r="N132" s="32" t="s">
        <v>52</v>
      </c>
      <c r="O132" s="36" t="s">
        <v>178</v>
      </c>
      <c r="P132" s="32">
        <v>796</v>
      </c>
      <c r="Q132" s="32" t="s">
        <v>54</v>
      </c>
      <c r="R132" s="61">
        <v>24</v>
      </c>
      <c r="S132" s="62">
        <v>20000</v>
      </c>
      <c r="T132" s="66">
        <f t="shared" si="6"/>
        <v>480000</v>
      </c>
      <c r="U132" s="41">
        <f t="shared" si="8"/>
        <v>537600</v>
      </c>
      <c r="V132" s="32" t="s">
        <v>55</v>
      </c>
      <c r="W132" s="10">
        <v>2014</v>
      </c>
      <c r="X132" s="32"/>
    </row>
    <row r="133" spans="1:24" s="25" customFormat="1" ht="63.75" x14ac:dyDescent="0.2">
      <c r="A133" s="22" t="s">
        <v>482</v>
      </c>
      <c r="B133" s="30" t="s">
        <v>25</v>
      </c>
      <c r="C133" s="26" t="s">
        <v>450</v>
      </c>
      <c r="D133" s="32" t="s">
        <v>425</v>
      </c>
      <c r="E133" s="26" t="s">
        <v>451</v>
      </c>
      <c r="F133" s="32" t="s">
        <v>452</v>
      </c>
      <c r="G133" s="36" t="s">
        <v>32</v>
      </c>
      <c r="H133" s="36">
        <v>0</v>
      </c>
      <c r="I133" s="36">
        <v>471010000</v>
      </c>
      <c r="J133" s="10" t="s">
        <v>26</v>
      </c>
      <c r="K133" s="32" t="s">
        <v>256</v>
      </c>
      <c r="L133" s="65" t="s">
        <v>289</v>
      </c>
      <c r="M133" s="36" t="s">
        <v>51</v>
      </c>
      <c r="N133" s="32" t="s">
        <v>52</v>
      </c>
      <c r="O133" s="36" t="s">
        <v>178</v>
      </c>
      <c r="P133" s="32">
        <v>796</v>
      </c>
      <c r="Q133" s="32" t="s">
        <v>54</v>
      </c>
      <c r="R133" s="61">
        <v>24</v>
      </c>
      <c r="S133" s="62">
        <v>20000</v>
      </c>
      <c r="T133" s="66">
        <f t="shared" si="6"/>
        <v>480000</v>
      </c>
      <c r="U133" s="41">
        <f t="shared" si="8"/>
        <v>537600</v>
      </c>
      <c r="V133" s="32" t="s">
        <v>55</v>
      </c>
      <c r="W133" s="10">
        <v>2014</v>
      </c>
      <c r="X133" s="32"/>
    </row>
    <row r="134" spans="1:24" s="25" customFormat="1" ht="63.75" x14ac:dyDescent="0.2">
      <c r="A134" s="22" t="s">
        <v>483</v>
      </c>
      <c r="B134" s="30" t="s">
        <v>25</v>
      </c>
      <c r="C134" s="26" t="s">
        <v>454</v>
      </c>
      <c r="D134" s="32" t="s">
        <v>425</v>
      </c>
      <c r="E134" s="26" t="s">
        <v>455</v>
      </c>
      <c r="F134" s="32" t="s">
        <v>456</v>
      </c>
      <c r="G134" s="36" t="s">
        <v>32</v>
      </c>
      <c r="H134" s="36">
        <v>0</v>
      </c>
      <c r="I134" s="36">
        <v>471010000</v>
      </c>
      <c r="J134" s="10" t="s">
        <v>26</v>
      </c>
      <c r="K134" s="32" t="s">
        <v>256</v>
      </c>
      <c r="L134" s="65" t="s">
        <v>289</v>
      </c>
      <c r="M134" s="36" t="s">
        <v>51</v>
      </c>
      <c r="N134" s="32" t="s">
        <v>52</v>
      </c>
      <c r="O134" s="36" t="s">
        <v>178</v>
      </c>
      <c r="P134" s="32">
        <v>796</v>
      </c>
      <c r="Q134" s="32" t="s">
        <v>54</v>
      </c>
      <c r="R134" s="61">
        <v>24</v>
      </c>
      <c r="S134" s="62">
        <v>20000</v>
      </c>
      <c r="T134" s="66">
        <f t="shared" si="6"/>
        <v>480000</v>
      </c>
      <c r="U134" s="41">
        <f t="shared" si="8"/>
        <v>537600</v>
      </c>
      <c r="V134" s="32" t="s">
        <v>55</v>
      </c>
      <c r="W134" s="10">
        <v>2014</v>
      </c>
      <c r="X134" s="32"/>
    </row>
    <row r="135" spans="1:24" s="25" customFormat="1" ht="63.75" x14ac:dyDescent="0.2">
      <c r="A135" s="22" t="s">
        <v>484</v>
      </c>
      <c r="B135" s="30" t="s">
        <v>25</v>
      </c>
      <c r="C135" s="32" t="s">
        <v>424</v>
      </c>
      <c r="D135" s="32" t="s">
        <v>425</v>
      </c>
      <c r="E135" s="26" t="s">
        <v>426</v>
      </c>
      <c r="F135" s="32" t="s">
        <v>458</v>
      </c>
      <c r="G135" s="36" t="s">
        <v>32</v>
      </c>
      <c r="H135" s="36">
        <v>0</v>
      </c>
      <c r="I135" s="36">
        <v>471010000</v>
      </c>
      <c r="J135" s="10" t="s">
        <v>26</v>
      </c>
      <c r="K135" s="32" t="s">
        <v>256</v>
      </c>
      <c r="L135" s="65" t="s">
        <v>289</v>
      </c>
      <c r="M135" s="36" t="s">
        <v>51</v>
      </c>
      <c r="N135" s="32" t="s">
        <v>52</v>
      </c>
      <c r="O135" s="36" t="s">
        <v>178</v>
      </c>
      <c r="P135" s="32">
        <v>796</v>
      </c>
      <c r="Q135" s="32" t="s">
        <v>54</v>
      </c>
      <c r="R135" s="61">
        <v>50</v>
      </c>
      <c r="S135" s="62">
        <v>6500</v>
      </c>
      <c r="T135" s="66">
        <f t="shared" si="6"/>
        <v>325000</v>
      </c>
      <c r="U135" s="41">
        <f t="shared" si="8"/>
        <v>364000</v>
      </c>
      <c r="V135" s="32" t="s">
        <v>55</v>
      </c>
      <c r="W135" s="10">
        <v>2014</v>
      </c>
      <c r="X135" s="32"/>
    </row>
    <row r="136" spans="1:24" s="25" customFormat="1" ht="63.75" x14ac:dyDescent="0.2">
      <c r="A136" s="22" t="s">
        <v>485</v>
      </c>
      <c r="B136" s="30" t="s">
        <v>25</v>
      </c>
      <c r="C136" s="32" t="s">
        <v>424</v>
      </c>
      <c r="D136" s="32" t="s">
        <v>425</v>
      </c>
      <c r="E136" s="26" t="s">
        <v>426</v>
      </c>
      <c r="F136" s="32" t="s">
        <v>460</v>
      </c>
      <c r="G136" s="36" t="s">
        <v>32</v>
      </c>
      <c r="H136" s="36">
        <v>0</v>
      </c>
      <c r="I136" s="36">
        <v>471010000</v>
      </c>
      <c r="J136" s="10" t="s">
        <v>26</v>
      </c>
      <c r="K136" s="32" t="s">
        <v>256</v>
      </c>
      <c r="L136" s="65" t="s">
        <v>289</v>
      </c>
      <c r="M136" s="36" t="s">
        <v>51</v>
      </c>
      <c r="N136" s="32" t="s">
        <v>52</v>
      </c>
      <c r="O136" s="36" t="s">
        <v>178</v>
      </c>
      <c r="P136" s="32">
        <v>796</v>
      </c>
      <c r="Q136" s="32" t="s">
        <v>54</v>
      </c>
      <c r="R136" s="61">
        <v>75</v>
      </c>
      <c r="S136" s="62">
        <v>7000</v>
      </c>
      <c r="T136" s="66">
        <f t="shared" si="6"/>
        <v>525000</v>
      </c>
      <c r="U136" s="41">
        <f t="shared" si="8"/>
        <v>588000</v>
      </c>
      <c r="V136" s="32" t="s">
        <v>55</v>
      </c>
      <c r="W136" s="10">
        <v>2014</v>
      </c>
      <c r="X136" s="32"/>
    </row>
    <row r="137" spans="1:24" s="25" customFormat="1" ht="63.75" x14ac:dyDescent="0.2">
      <c r="A137" s="22" t="s">
        <v>486</v>
      </c>
      <c r="B137" s="30" t="s">
        <v>25</v>
      </c>
      <c r="C137" s="32" t="s">
        <v>424</v>
      </c>
      <c r="D137" s="32" t="s">
        <v>425</v>
      </c>
      <c r="E137" s="26" t="s">
        <v>426</v>
      </c>
      <c r="F137" s="32" t="s">
        <v>462</v>
      </c>
      <c r="G137" s="36" t="s">
        <v>32</v>
      </c>
      <c r="H137" s="36">
        <v>0</v>
      </c>
      <c r="I137" s="36">
        <v>471010000</v>
      </c>
      <c r="J137" s="10" t="s">
        <v>26</v>
      </c>
      <c r="K137" s="32" t="s">
        <v>256</v>
      </c>
      <c r="L137" s="65" t="s">
        <v>289</v>
      </c>
      <c r="M137" s="36" t="s">
        <v>51</v>
      </c>
      <c r="N137" s="32" t="s">
        <v>52</v>
      </c>
      <c r="O137" s="36" t="s">
        <v>178</v>
      </c>
      <c r="P137" s="32">
        <v>796</v>
      </c>
      <c r="Q137" s="32" t="s">
        <v>54</v>
      </c>
      <c r="R137" s="61">
        <v>8</v>
      </c>
      <c r="S137" s="62">
        <v>17000</v>
      </c>
      <c r="T137" s="66">
        <f t="shared" si="6"/>
        <v>136000</v>
      </c>
      <c r="U137" s="41">
        <f t="shared" si="8"/>
        <v>152320</v>
      </c>
      <c r="V137" s="32" t="s">
        <v>55</v>
      </c>
      <c r="W137" s="10">
        <v>2014</v>
      </c>
      <c r="X137" s="32"/>
    </row>
    <row r="138" spans="1:24" s="25" customFormat="1" ht="63.75" x14ac:dyDescent="0.2">
      <c r="A138" s="22" t="s">
        <v>487</v>
      </c>
      <c r="B138" s="30" t="s">
        <v>25</v>
      </c>
      <c r="C138" s="32" t="s">
        <v>464</v>
      </c>
      <c r="D138" s="32" t="s">
        <v>465</v>
      </c>
      <c r="E138" s="32" t="s">
        <v>465</v>
      </c>
      <c r="F138" s="32" t="s">
        <v>466</v>
      </c>
      <c r="G138" s="36" t="s">
        <v>32</v>
      </c>
      <c r="H138" s="36">
        <v>0</v>
      </c>
      <c r="I138" s="36">
        <v>471010000</v>
      </c>
      <c r="J138" s="10" t="s">
        <v>26</v>
      </c>
      <c r="K138" s="32" t="s">
        <v>256</v>
      </c>
      <c r="L138" s="65" t="s">
        <v>289</v>
      </c>
      <c r="M138" s="36" t="s">
        <v>51</v>
      </c>
      <c r="N138" s="32" t="s">
        <v>52</v>
      </c>
      <c r="O138" s="36" t="s">
        <v>178</v>
      </c>
      <c r="P138" s="32">
        <v>796</v>
      </c>
      <c r="Q138" s="32" t="s">
        <v>54</v>
      </c>
      <c r="R138" s="61">
        <v>30</v>
      </c>
      <c r="S138" s="62">
        <v>5500</v>
      </c>
      <c r="T138" s="66">
        <f t="shared" si="6"/>
        <v>165000</v>
      </c>
      <c r="U138" s="41">
        <f t="shared" si="8"/>
        <v>184800</v>
      </c>
      <c r="V138" s="32" t="s">
        <v>55</v>
      </c>
      <c r="W138" s="10">
        <v>2014</v>
      </c>
      <c r="X138" s="32"/>
    </row>
    <row r="139" spans="1:24" s="25" customFormat="1" ht="63.75" x14ac:dyDescent="0.2">
      <c r="A139" s="22" t="s">
        <v>488</v>
      </c>
      <c r="B139" s="30" t="s">
        <v>25</v>
      </c>
      <c r="C139" s="32" t="s">
        <v>424</v>
      </c>
      <c r="D139" s="32" t="s">
        <v>425</v>
      </c>
      <c r="E139" s="26" t="s">
        <v>426</v>
      </c>
      <c r="F139" s="32" t="s">
        <v>468</v>
      </c>
      <c r="G139" s="36" t="s">
        <v>32</v>
      </c>
      <c r="H139" s="36">
        <v>0</v>
      </c>
      <c r="I139" s="36">
        <v>471010000</v>
      </c>
      <c r="J139" s="10" t="s">
        <v>26</v>
      </c>
      <c r="K139" s="32" t="s">
        <v>256</v>
      </c>
      <c r="L139" s="65" t="s">
        <v>289</v>
      </c>
      <c r="M139" s="36" t="s">
        <v>51</v>
      </c>
      <c r="N139" s="32" t="s">
        <v>52</v>
      </c>
      <c r="O139" s="36" t="s">
        <v>178</v>
      </c>
      <c r="P139" s="32">
        <v>796</v>
      </c>
      <c r="Q139" s="32" t="s">
        <v>54</v>
      </c>
      <c r="R139" s="61">
        <v>20</v>
      </c>
      <c r="S139" s="62">
        <v>27000</v>
      </c>
      <c r="T139" s="66">
        <f t="shared" si="6"/>
        <v>540000</v>
      </c>
      <c r="U139" s="41">
        <f t="shared" si="8"/>
        <v>604800</v>
      </c>
      <c r="V139" s="32" t="s">
        <v>55</v>
      </c>
      <c r="W139" s="10">
        <v>2014</v>
      </c>
      <c r="X139" s="32"/>
    </row>
    <row r="140" spans="1:24" s="25" customFormat="1" ht="63.75" x14ac:dyDescent="0.2">
      <c r="A140" s="22" t="s">
        <v>489</v>
      </c>
      <c r="B140" s="30" t="s">
        <v>25</v>
      </c>
      <c r="C140" s="32" t="s">
        <v>464</v>
      </c>
      <c r="D140" s="32" t="s">
        <v>465</v>
      </c>
      <c r="E140" s="32" t="s">
        <v>465</v>
      </c>
      <c r="F140" s="32" t="s">
        <v>470</v>
      </c>
      <c r="G140" s="36" t="s">
        <v>32</v>
      </c>
      <c r="H140" s="36">
        <v>0</v>
      </c>
      <c r="I140" s="36">
        <v>471010000</v>
      </c>
      <c r="J140" s="10" t="s">
        <v>26</v>
      </c>
      <c r="K140" s="32" t="s">
        <v>256</v>
      </c>
      <c r="L140" s="65" t="s">
        <v>289</v>
      </c>
      <c r="M140" s="36" t="s">
        <v>51</v>
      </c>
      <c r="N140" s="32" t="s">
        <v>52</v>
      </c>
      <c r="O140" s="36" t="s">
        <v>178</v>
      </c>
      <c r="P140" s="32">
        <v>796</v>
      </c>
      <c r="Q140" s="32" t="s">
        <v>54</v>
      </c>
      <c r="R140" s="61">
        <v>72</v>
      </c>
      <c r="S140" s="62">
        <v>6000</v>
      </c>
      <c r="T140" s="66">
        <f t="shared" si="6"/>
        <v>432000</v>
      </c>
      <c r="U140" s="41">
        <f t="shared" si="8"/>
        <v>483840</v>
      </c>
      <c r="V140" s="32" t="s">
        <v>55</v>
      </c>
      <c r="W140" s="10">
        <v>2014</v>
      </c>
      <c r="X140" s="32"/>
    </row>
    <row r="141" spans="1:24" s="25" customFormat="1" ht="63.75" x14ac:dyDescent="0.2">
      <c r="A141" s="22" t="s">
        <v>490</v>
      </c>
      <c r="B141" s="30" t="s">
        <v>25</v>
      </c>
      <c r="C141" s="32" t="s">
        <v>424</v>
      </c>
      <c r="D141" s="32" t="s">
        <v>425</v>
      </c>
      <c r="E141" s="26" t="s">
        <v>426</v>
      </c>
      <c r="F141" s="32" t="s">
        <v>472</v>
      </c>
      <c r="G141" s="36" t="s">
        <v>32</v>
      </c>
      <c r="H141" s="36">
        <v>0</v>
      </c>
      <c r="I141" s="36">
        <v>471010000</v>
      </c>
      <c r="J141" s="10" t="s">
        <v>26</v>
      </c>
      <c r="K141" s="32" t="s">
        <v>256</v>
      </c>
      <c r="L141" s="65" t="s">
        <v>289</v>
      </c>
      <c r="M141" s="36" t="s">
        <v>51</v>
      </c>
      <c r="N141" s="32" t="s">
        <v>52</v>
      </c>
      <c r="O141" s="36" t="s">
        <v>178</v>
      </c>
      <c r="P141" s="32">
        <v>796</v>
      </c>
      <c r="Q141" s="32" t="s">
        <v>54</v>
      </c>
      <c r="R141" s="61">
        <v>36</v>
      </c>
      <c r="S141" s="62">
        <v>27000</v>
      </c>
      <c r="T141" s="66">
        <f t="shared" si="6"/>
        <v>972000</v>
      </c>
      <c r="U141" s="41">
        <f t="shared" si="8"/>
        <v>1088640</v>
      </c>
      <c r="V141" s="32" t="s">
        <v>55</v>
      </c>
      <c r="W141" s="10">
        <v>2014</v>
      </c>
      <c r="X141" s="32"/>
    </row>
    <row r="142" spans="1:24" s="25" customFormat="1" ht="63.75" x14ac:dyDescent="0.2">
      <c r="A142" s="22" t="s">
        <v>491</v>
      </c>
      <c r="B142" s="30" t="s">
        <v>25</v>
      </c>
      <c r="C142" s="32" t="s">
        <v>424</v>
      </c>
      <c r="D142" s="32" t="s">
        <v>425</v>
      </c>
      <c r="E142" s="26" t="s">
        <v>426</v>
      </c>
      <c r="F142" s="32" t="s">
        <v>474</v>
      </c>
      <c r="G142" s="36" t="s">
        <v>32</v>
      </c>
      <c r="H142" s="36">
        <v>0</v>
      </c>
      <c r="I142" s="36">
        <v>471010000</v>
      </c>
      <c r="J142" s="10" t="s">
        <v>26</v>
      </c>
      <c r="K142" s="32" t="s">
        <v>256</v>
      </c>
      <c r="L142" s="65" t="s">
        <v>289</v>
      </c>
      <c r="M142" s="36" t="s">
        <v>51</v>
      </c>
      <c r="N142" s="32" t="s">
        <v>52</v>
      </c>
      <c r="O142" s="36" t="s">
        <v>178</v>
      </c>
      <c r="P142" s="32">
        <v>796</v>
      </c>
      <c r="Q142" s="32" t="s">
        <v>54</v>
      </c>
      <c r="R142" s="61">
        <v>384</v>
      </c>
      <c r="S142" s="62">
        <v>8000</v>
      </c>
      <c r="T142" s="66">
        <f t="shared" si="6"/>
        <v>3072000</v>
      </c>
      <c r="U142" s="41">
        <f t="shared" si="8"/>
        <v>3440640</v>
      </c>
      <c r="V142" s="32" t="s">
        <v>55</v>
      </c>
      <c r="W142" s="10">
        <v>2014</v>
      </c>
      <c r="X142" s="32"/>
    </row>
    <row r="143" spans="1:24" s="25" customFormat="1" ht="63.75" x14ac:dyDescent="0.2">
      <c r="A143" s="22" t="s">
        <v>492</v>
      </c>
      <c r="B143" s="30" t="s">
        <v>25</v>
      </c>
      <c r="C143" s="32" t="s">
        <v>464</v>
      </c>
      <c r="D143" s="32" t="s">
        <v>465</v>
      </c>
      <c r="E143" s="32" t="s">
        <v>465</v>
      </c>
      <c r="F143" s="32" t="s">
        <v>476</v>
      </c>
      <c r="G143" s="36" t="s">
        <v>32</v>
      </c>
      <c r="H143" s="36">
        <v>0</v>
      </c>
      <c r="I143" s="36">
        <v>471010000</v>
      </c>
      <c r="J143" s="10" t="s">
        <v>26</v>
      </c>
      <c r="K143" s="32" t="s">
        <v>256</v>
      </c>
      <c r="L143" s="65" t="s">
        <v>289</v>
      </c>
      <c r="M143" s="36" t="s">
        <v>51</v>
      </c>
      <c r="N143" s="32" t="s">
        <v>52</v>
      </c>
      <c r="O143" s="36" t="s">
        <v>178</v>
      </c>
      <c r="P143" s="32">
        <v>796</v>
      </c>
      <c r="Q143" s="32" t="s">
        <v>54</v>
      </c>
      <c r="R143" s="61">
        <v>24</v>
      </c>
      <c r="S143" s="62">
        <v>7000</v>
      </c>
      <c r="T143" s="66">
        <f t="shared" si="6"/>
        <v>168000</v>
      </c>
      <c r="U143" s="41">
        <f t="shared" si="8"/>
        <v>188160</v>
      </c>
      <c r="V143" s="32" t="s">
        <v>55</v>
      </c>
      <c r="W143" s="10">
        <v>2014</v>
      </c>
      <c r="X143" s="32"/>
    </row>
    <row r="144" spans="1:24" s="25" customFormat="1" ht="63.75" x14ac:dyDescent="0.2">
      <c r="A144" s="22" t="s">
        <v>493</v>
      </c>
      <c r="B144" s="30" t="s">
        <v>25</v>
      </c>
      <c r="C144" s="32" t="s">
        <v>424</v>
      </c>
      <c r="D144" s="32" t="s">
        <v>425</v>
      </c>
      <c r="E144" s="26" t="s">
        <v>426</v>
      </c>
      <c r="F144" s="32" t="s">
        <v>478</v>
      </c>
      <c r="G144" s="36" t="s">
        <v>32</v>
      </c>
      <c r="H144" s="36">
        <v>0</v>
      </c>
      <c r="I144" s="36">
        <v>471010000</v>
      </c>
      <c r="J144" s="10" t="s">
        <v>26</v>
      </c>
      <c r="K144" s="32" t="s">
        <v>256</v>
      </c>
      <c r="L144" s="65" t="s">
        <v>289</v>
      </c>
      <c r="M144" s="36" t="s">
        <v>51</v>
      </c>
      <c r="N144" s="32" t="s">
        <v>52</v>
      </c>
      <c r="O144" s="36" t="s">
        <v>178</v>
      </c>
      <c r="P144" s="32">
        <v>796</v>
      </c>
      <c r="Q144" s="32" t="s">
        <v>54</v>
      </c>
      <c r="R144" s="61">
        <v>12</v>
      </c>
      <c r="S144" s="62">
        <v>33000</v>
      </c>
      <c r="T144" s="66">
        <f t="shared" si="6"/>
        <v>396000</v>
      </c>
      <c r="U144" s="41">
        <f t="shared" si="8"/>
        <v>443520</v>
      </c>
      <c r="V144" s="32" t="s">
        <v>55</v>
      </c>
      <c r="W144" s="10">
        <v>2014</v>
      </c>
      <c r="X144" s="32"/>
    </row>
    <row r="145" spans="1:24" s="25" customFormat="1" ht="89.25" x14ac:dyDescent="0.2">
      <c r="A145" s="22" t="s">
        <v>204</v>
      </c>
      <c r="B145" s="30" t="s">
        <v>25</v>
      </c>
      <c r="C145" s="24" t="s">
        <v>59</v>
      </c>
      <c r="D145" s="24" t="s">
        <v>60</v>
      </c>
      <c r="E145" s="24" t="s">
        <v>61</v>
      </c>
      <c r="F145" s="35" t="s">
        <v>62</v>
      </c>
      <c r="G145" s="36" t="s">
        <v>49</v>
      </c>
      <c r="H145" s="36">
        <v>0</v>
      </c>
      <c r="I145" s="36">
        <v>471010000</v>
      </c>
      <c r="J145" s="10" t="s">
        <v>26</v>
      </c>
      <c r="K145" s="10" t="s">
        <v>34</v>
      </c>
      <c r="L145" s="32" t="s">
        <v>50</v>
      </c>
      <c r="M145" s="36" t="s">
        <v>51</v>
      </c>
      <c r="N145" s="10" t="s">
        <v>52</v>
      </c>
      <c r="O145" s="36" t="s">
        <v>178</v>
      </c>
      <c r="P145" s="31">
        <v>796</v>
      </c>
      <c r="Q145" s="37" t="s">
        <v>54</v>
      </c>
      <c r="R145" s="38">
        <v>40</v>
      </c>
      <c r="S145" s="39">
        <v>22415.8</v>
      </c>
      <c r="T145" s="40">
        <f t="shared" ref="T145:T205" si="9">R145*S145</f>
        <v>896632</v>
      </c>
      <c r="U145" s="41">
        <f t="shared" ref="U145:U182" si="10">T145+(T145*12%)</f>
        <v>1004227.84</v>
      </c>
      <c r="V145" s="31" t="s">
        <v>55</v>
      </c>
      <c r="W145" s="10">
        <v>2014</v>
      </c>
      <c r="X145" s="32"/>
    </row>
    <row r="146" spans="1:24" s="25" customFormat="1" ht="89.25" x14ac:dyDescent="0.2">
      <c r="A146" s="22" t="s">
        <v>205</v>
      </c>
      <c r="B146" s="30" t="s">
        <v>25</v>
      </c>
      <c r="C146" s="24" t="s">
        <v>59</v>
      </c>
      <c r="D146" s="24" t="s">
        <v>60</v>
      </c>
      <c r="E146" s="24" t="s">
        <v>61</v>
      </c>
      <c r="F146" s="35" t="s">
        <v>64</v>
      </c>
      <c r="G146" s="36" t="s">
        <v>49</v>
      </c>
      <c r="H146" s="36">
        <v>0</v>
      </c>
      <c r="I146" s="36">
        <v>471010000</v>
      </c>
      <c r="J146" s="10" t="s">
        <v>26</v>
      </c>
      <c r="K146" s="10" t="s">
        <v>34</v>
      </c>
      <c r="L146" s="32" t="s">
        <v>50</v>
      </c>
      <c r="M146" s="36" t="s">
        <v>51</v>
      </c>
      <c r="N146" s="10" t="s">
        <v>52</v>
      </c>
      <c r="O146" s="36" t="s">
        <v>178</v>
      </c>
      <c r="P146" s="31">
        <v>796</v>
      </c>
      <c r="Q146" s="37" t="s">
        <v>54</v>
      </c>
      <c r="R146" s="38">
        <v>10</v>
      </c>
      <c r="S146" s="39">
        <v>22023.1</v>
      </c>
      <c r="T146" s="40">
        <f t="shared" si="9"/>
        <v>220231</v>
      </c>
      <c r="U146" s="41">
        <f t="shared" si="10"/>
        <v>246658.72</v>
      </c>
      <c r="V146" s="31" t="s">
        <v>55</v>
      </c>
      <c r="W146" s="10">
        <v>2014</v>
      </c>
      <c r="X146" s="31"/>
    </row>
    <row r="147" spans="1:24" s="25" customFormat="1" ht="89.25" x14ac:dyDescent="0.2">
      <c r="A147" s="22" t="s">
        <v>206</v>
      </c>
      <c r="B147" s="30" t="s">
        <v>25</v>
      </c>
      <c r="C147" s="24" t="s">
        <v>66</v>
      </c>
      <c r="D147" s="24" t="s">
        <v>67</v>
      </c>
      <c r="E147" s="24" t="s">
        <v>68</v>
      </c>
      <c r="F147" s="35" t="s">
        <v>69</v>
      </c>
      <c r="G147" s="36" t="s">
        <v>49</v>
      </c>
      <c r="H147" s="36">
        <v>0</v>
      </c>
      <c r="I147" s="36">
        <v>471010000</v>
      </c>
      <c r="J147" s="10" t="s">
        <v>26</v>
      </c>
      <c r="K147" s="10" t="s">
        <v>34</v>
      </c>
      <c r="L147" s="32" t="s">
        <v>50</v>
      </c>
      <c r="M147" s="36" t="s">
        <v>51</v>
      </c>
      <c r="N147" s="10" t="s">
        <v>52</v>
      </c>
      <c r="O147" s="36" t="s">
        <v>178</v>
      </c>
      <c r="P147" s="31">
        <v>796</v>
      </c>
      <c r="Q147" s="37" t="s">
        <v>54</v>
      </c>
      <c r="R147" s="38">
        <v>50</v>
      </c>
      <c r="S147" s="39">
        <v>628.1</v>
      </c>
      <c r="T147" s="40">
        <f t="shared" si="9"/>
        <v>31405</v>
      </c>
      <c r="U147" s="41">
        <f t="shared" si="10"/>
        <v>35173.599999999999</v>
      </c>
      <c r="V147" s="31" t="s">
        <v>55</v>
      </c>
      <c r="W147" s="10">
        <v>2014</v>
      </c>
      <c r="X147" s="31"/>
    </row>
    <row r="148" spans="1:24" s="25" customFormat="1" ht="89.25" x14ac:dyDescent="0.2">
      <c r="A148" s="22" t="s">
        <v>207</v>
      </c>
      <c r="B148" s="30" t="s">
        <v>25</v>
      </c>
      <c r="C148" s="24" t="s">
        <v>71</v>
      </c>
      <c r="D148" s="24" t="s">
        <v>72</v>
      </c>
      <c r="E148" s="24" t="s">
        <v>73</v>
      </c>
      <c r="F148" s="35" t="s">
        <v>74</v>
      </c>
      <c r="G148" s="36" t="s">
        <v>49</v>
      </c>
      <c r="H148" s="36">
        <v>0</v>
      </c>
      <c r="I148" s="36">
        <v>471010000</v>
      </c>
      <c r="J148" s="10" t="s">
        <v>26</v>
      </c>
      <c r="K148" s="10" t="s">
        <v>34</v>
      </c>
      <c r="L148" s="32" t="s">
        <v>50</v>
      </c>
      <c r="M148" s="36" t="s">
        <v>51</v>
      </c>
      <c r="N148" s="32" t="s">
        <v>52</v>
      </c>
      <c r="O148" s="36" t="s">
        <v>178</v>
      </c>
      <c r="P148" s="31">
        <v>796</v>
      </c>
      <c r="Q148" s="37" t="s">
        <v>54</v>
      </c>
      <c r="R148" s="38">
        <v>18</v>
      </c>
      <c r="S148" s="39">
        <v>42281.4</v>
      </c>
      <c r="T148" s="40">
        <f t="shared" si="9"/>
        <v>761065.20000000007</v>
      </c>
      <c r="U148" s="41">
        <f t="shared" si="10"/>
        <v>852393.02400000009</v>
      </c>
      <c r="V148" s="31" t="s">
        <v>55</v>
      </c>
      <c r="W148" s="10">
        <v>2014</v>
      </c>
      <c r="X148" s="31"/>
    </row>
    <row r="149" spans="1:24" s="25" customFormat="1" ht="89.25" x14ac:dyDescent="0.2">
      <c r="A149" s="22" t="s">
        <v>208</v>
      </c>
      <c r="B149" s="30" t="s">
        <v>25</v>
      </c>
      <c r="C149" s="24" t="s">
        <v>71</v>
      </c>
      <c r="D149" s="24" t="s">
        <v>72</v>
      </c>
      <c r="E149" s="24" t="s">
        <v>73</v>
      </c>
      <c r="F149" s="35" t="s">
        <v>76</v>
      </c>
      <c r="G149" s="36" t="s">
        <v>49</v>
      </c>
      <c r="H149" s="36">
        <v>0</v>
      </c>
      <c r="I149" s="36">
        <v>471010000</v>
      </c>
      <c r="J149" s="10" t="s">
        <v>26</v>
      </c>
      <c r="K149" s="10" t="s">
        <v>34</v>
      </c>
      <c r="L149" s="32" t="s">
        <v>50</v>
      </c>
      <c r="M149" s="36" t="s">
        <v>51</v>
      </c>
      <c r="N149" s="32" t="s">
        <v>52</v>
      </c>
      <c r="O149" s="36" t="s">
        <v>178</v>
      </c>
      <c r="P149" s="31">
        <v>796</v>
      </c>
      <c r="Q149" s="37" t="s">
        <v>54</v>
      </c>
      <c r="R149" s="38">
        <v>18</v>
      </c>
      <c r="S149" s="39">
        <v>48665.1</v>
      </c>
      <c r="T149" s="40">
        <f t="shared" si="9"/>
        <v>875971.79999999993</v>
      </c>
      <c r="U149" s="41">
        <f t="shared" si="10"/>
        <v>981088.41599999997</v>
      </c>
      <c r="V149" s="31" t="s">
        <v>55</v>
      </c>
      <c r="W149" s="10">
        <v>2014</v>
      </c>
      <c r="X149" s="31"/>
    </row>
    <row r="150" spans="1:24" s="25" customFormat="1" ht="89.25" x14ac:dyDescent="0.2">
      <c r="A150" s="22" t="s">
        <v>209</v>
      </c>
      <c r="B150" s="30" t="s">
        <v>25</v>
      </c>
      <c r="C150" s="24" t="s">
        <v>78</v>
      </c>
      <c r="D150" s="24" t="s">
        <v>79</v>
      </c>
      <c r="E150" s="24" t="s">
        <v>80</v>
      </c>
      <c r="F150" s="35" t="s">
        <v>81</v>
      </c>
      <c r="G150" s="36" t="s">
        <v>49</v>
      </c>
      <c r="H150" s="36">
        <v>0</v>
      </c>
      <c r="I150" s="36">
        <v>471010000</v>
      </c>
      <c r="J150" s="10" t="s">
        <v>26</v>
      </c>
      <c r="K150" s="10" t="s">
        <v>34</v>
      </c>
      <c r="L150" s="32" t="s">
        <v>50</v>
      </c>
      <c r="M150" s="36" t="s">
        <v>51</v>
      </c>
      <c r="N150" s="32" t="s">
        <v>52</v>
      </c>
      <c r="O150" s="36" t="s">
        <v>178</v>
      </c>
      <c r="P150" s="31">
        <v>796</v>
      </c>
      <c r="Q150" s="37" t="s">
        <v>54</v>
      </c>
      <c r="R150" s="38">
        <v>5</v>
      </c>
      <c r="S150" s="39">
        <v>6182</v>
      </c>
      <c r="T150" s="40">
        <f t="shared" si="9"/>
        <v>30910</v>
      </c>
      <c r="U150" s="41">
        <f t="shared" si="10"/>
        <v>34619.199999999997</v>
      </c>
      <c r="V150" s="31" t="s">
        <v>55</v>
      </c>
      <c r="W150" s="10">
        <v>2014</v>
      </c>
      <c r="X150" s="31"/>
    </row>
    <row r="151" spans="1:24" s="25" customFormat="1" ht="89.25" x14ac:dyDescent="0.2">
      <c r="A151" s="22" t="s">
        <v>210</v>
      </c>
      <c r="B151" s="30" t="s">
        <v>25</v>
      </c>
      <c r="C151" s="24" t="s">
        <v>83</v>
      </c>
      <c r="D151" s="24" t="s">
        <v>84</v>
      </c>
      <c r="E151" s="24" t="s">
        <v>85</v>
      </c>
      <c r="F151" s="35" t="s">
        <v>84</v>
      </c>
      <c r="G151" s="36" t="s">
        <v>49</v>
      </c>
      <c r="H151" s="36">
        <v>0</v>
      </c>
      <c r="I151" s="36">
        <v>471010000</v>
      </c>
      <c r="J151" s="10" t="s">
        <v>26</v>
      </c>
      <c r="K151" s="10" t="s">
        <v>34</v>
      </c>
      <c r="L151" s="32" t="s">
        <v>50</v>
      </c>
      <c r="M151" s="36" t="s">
        <v>51</v>
      </c>
      <c r="N151" s="32" t="s">
        <v>52</v>
      </c>
      <c r="O151" s="36" t="s">
        <v>178</v>
      </c>
      <c r="P151" s="31">
        <v>796</v>
      </c>
      <c r="Q151" s="37" t="s">
        <v>54</v>
      </c>
      <c r="R151" s="38">
        <v>10</v>
      </c>
      <c r="S151" s="39">
        <v>45590.6</v>
      </c>
      <c r="T151" s="40">
        <f t="shared" si="9"/>
        <v>455906</v>
      </c>
      <c r="U151" s="41">
        <f t="shared" si="10"/>
        <v>510614.72</v>
      </c>
      <c r="V151" s="31" t="s">
        <v>55</v>
      </c>
      <c r="W151" s="10">
        <v>2014</v>
      </c>
      <c r="X151" s="31"/>
    </row>
    <row r="152" spans="1:24" s="25" customFormat="1" ht="89.25" x14ac:dyDescent="0.2">
      <c r="A152" s="22" t="s">
        <v>211</v>
      </c>
      <c r="B152" s="30" t="s">
        <v>25</v>
      </c>
      <c r="C152" s="24" t="s">
        <v>87</v>
      </c>
      <c r="D152" s="24" t="s">
        <v>88</v>
      </c>
      <c r="E152" s="24" t="s">
        <v>61</v>
      </c>
      <c r="F152" s="35" t="s">
        <v>89</v>
      </c>
      <c r="G152" s="36" t="s">
        <v>49</v>
      </c>
      <c r="H152" s="36">
        <v>0</v>
      </c>
      <c r="I152" s="36">
        <v>471010000</v>
      </c>
      <c r="J152" s="10" t="s">
        <v>26</v>
      </c>
      <c r="K152" s="10" t="s">
        <v>34</v>
      </c>
      <c r="L152" s="32" t="s">
        <v>50</v>
      </c>
      <c r="M152" s="36" t="s">
        <v>51</v>
      </c>
      <c r="N152" s="32" t="s">
        <v>52</v>
      </c>
      <c r="O152" s="36" t="s">
        <v>178</v>
      </c>
      <c r="P152" s="31">
        <v>796</v>
      </c>
      <c r="Q152" s="37" t="s">
        <v>54</v>
      </c>
      <c r="R152" s="38">
        <v>500</v>
      </c>
      <c r="S152" s="39">
        <v>257.39999999999998</v>
      </c>
      <c r="T152" s="40">
        <f t="shared" si="9"/>
        <v>128699.99999999999</v>
      </c>
      <c r="U152" s="41">
        <f t="shared" si="10"/>
        <v>144143.99999999997</v>
      </c>
      <c r="V152" s="31" t="s">
        <v>55</v>
      </c>
      <c r="W152" s="10">
        <v>2014</v>
      </c>
      <c r="X152" s="31"/>
    </row>
    <row r="153" spans="1:24" s="25" customFormat="1" ht="89.25" x14ac:dyDescent="0.2">
      <c r="A153" s="22" t="s">
        <v>212</v>
      </c>
      <c r="B153" s="30" t="s">
        <v>25</v>
      </c>
      <c r="C153" s="32" t="s">
        <v>91</v>
      </c>
      <c r="D153" s="32" t="s">
        <v>92</v>
      </c>
      <c r="E153" s="32" t="s">
        <v>93</v>
      </c>
      <c r="F153" s="35" t="s">
        <v>94</v>
      </c>
      <c r="G153" s="36" t="s">
        <v>49</v>
      </c>
      <c r="H153" s="36">
        <v>0</v>
      </c>
      <c r="I153" s="36">
        <v>471010000</v>
      </c>
      <c r="J153" s="10" t="s">
        <v>26</v>
      </c>
      <c r="K153" s="10" t="s">
        <v>34</v>
      </c>
      <c r="L153" s="32" t="s">
        <v>50</v>
      </c>
      <c r="M153" s="36" t="s">
        <v>51</v>
      </c>
      <c r="N153" s="32" t="s">
        <v>52</v>
      </c>
      <c r="O153" s="36" t="s">
        <v>178</v>
      </c>
      <c r="P153" s="31">
        <v>796</v>
      </c>
      <c r="Q153" s="37" t="s">
        <v>54</v>
      </c>
      <c r="R153" s="38">
        <v>100</v>
      </c>
      <c r="S153" s="39">
        <v>357.5</v>
      </c>
      <c r="T153" s="40">
        <f t="shared" si="9"/>
        <v>35750</v>
      </c>
      <c r="U153" s="41">
        <f t="shared" si="10"/>
        <v>40040</v>
      </c>
      <c r="V153" s="31" t="s">
        <v>55</v>
      </c>
      <c r="W153" s="10">
        <v>2014</v>
      </c>
      <c r="X153" s="31"/>
    </row>
    <row r="154" spans="1:24" s="25" customFormat="1" ht="89.25" x14ac:dyDescent="0.2">
      <c r="A154" s="22" t="s">
        <v>213</v>
      </c>
      <c r="B154" s="30" t="s">
        <v>25</v>
      </c>
      <c r="C154" s="32" t="s">
        <v>96</v>
      </c>
      <c r="D154" s="32" t="s">
        <v>92</v>
      </c>
      <c r="E154" s="32" t="s">
        <v>97</v>
      </c>
      <c r="F154" s="35" t="s">
        <v>98</v>
      </c>
      <c r="G154" s="36" t="s">
        <v>49</v>
      </c>
      <c r="H154" s="36">
        <v>0</v>
      </c>
      <c r="I154" s="36">
        <v>471010000</v>
      </c>
      <c r="J154" s="10" t="s">
        <v>26</v>
      </c>
      <c r="K154" s="10" t="s">
        <v>34</v>
      </c>
      <c r="L154" s="32" t="s">
        <v>50</v>
      </c>
      <c r="M154" s="36" t="s">
        <v>51</v>
      </c>
      <c r="N154" s="32" t="s">
        <v>52</v>
      </c>
      <c r="O154" s="36" t="s">
        <v>178</v>
      </c>
      <c r="P154" s="31">
        <v>796</v>
      </c>
      <c r="Q154" s="37" t="s">
        <v>54</v>
      </c>
      <c r="R154" s="38">
        <v>30</v>
      </c>
      <c r="S154" s="39">
        <v>357.5</v>
      </c>
      <c r="T154" s="40">
        <f t="shared" si="9"/>
        <v>10725</v>
      </c>
      <c r="U154" s="41">
        <f t="shared" si="10"/>
        <v>12012</v>
      </c>
      <c r="V154" s="31" t="s">
        <v>55</v>
      </c>
      <c r="W154" s="10">
        <v>2014</v>
      </c>
      <c r="X154" s="31"/>
    </row>
    <row r="155" spans="1:24" s="25" customFormat="1" ht="89.25" x14ac:dyDescent="0.2">
      <c r="A155" s="22" t="s">
        <v>214</v>
      </c>
      <c r="B155" s="30" t="s">
        <v>25</v>
      </c>
      <c r="C155" s="24" t="s">
        <v>100</v>
      </c>
      <c r="D155" s="24" t="s">
        <v>101</v>
      </c>
      <c r="E155" s="24" t="s">
        <v>102</v>
      </c>
      <c r="F155" s="35" t="s">
        <v>103</v>
      </c>
      <c r="G155" s="36" t="s">
        <v>49</v>
      </c>
      <c r="H155" s="36">
        <v>0</v>
      </c>
      <c r="I155" s="36">
        <v>471010000</v>
      </c>
      <c r="J155" s="10" t="s">
        <v>26</v>
      </c>
      <c r="K155" s="10" t="s">
        <v>34</v>
      </c>
      <c r="L155" s="32" t="s">
        <v>50</v>
      </c>
      <c r="M155" s="36" t="s">
        <v>51</v>
      </c>
      <c r="N155" s="32" t="s">
        <v>52</v>
      </c>
      <c r="O155" s="36" t="s">
        <v>178</v>
      </c>
      <c r="P155" s="31">
        <v>796</v>
      </c>
      <c r="Q155" s="37" t="s">
        <v>54</v>
      </c>
      <c r="R155" s="38">
        <v>12</v>
      </c>
      <c r="S155" s="39">
        <v>8055</v>
      </c>
      <c r="T155" s="40">
        <f t="shared" si="9"/>
        <v>96660</v>
      </c>
      <c r="U155" s="41">
        <f t="shared" si="10"/>
        <v>108259.2</v>
      </c>
      <c r="V155" s="31" t="s">
        <v>55</v>
      </c>
      <c r="W155" s="10">
        <v>2014</v>
      </c>
      <c r="X155" s="31"/>
    </row>
    <row r="156" spans="1:24" s="25" customFormat="1" ht="89.25" x14ac:dyDescent="0.2">
      <c r="A156" s="22" t="s">
        <v>215</v>
      </c>
      <c r="B156" s="30" t="s">
        <v>25</v>
      </c>
      <c r="C156" s="24" t="s">
        <v>105</v>
      </c>
      <c r="D156" s="24" t="s">
        <v>101</v>
      </c>
      <c r="E156" s="24" t="s">
        <v>106</v>
      </c>
      <c r="F156" s="35" t="s">
        <v>107</v>
      </c>
      <c r="G156" s="36" t="s">
        <v>49</v>
      </c>
      <c r="H156" s="36">
        <v>0</v>
      </c>
      <c r="I156" s="36">
        <v>471010000</v>
      </c>
      <c r="J156" s="10" t="s">
        <v>26</v>
      </c>
      <c r="K156" s="10" t="s">
        <v>34</v>
      </c>
      <c r="L156" s="32" t="s">
        <v>50</v>
      </c>
      <c r="M156" s="36" t="s">
        <v>51</v>
      </c>
      <c r="N156" s="32" t="s">
        <v>52</v>
      </c>
      <c r="O156" s="36" t="s">
        <v>178</v>
      </c>
      <c r="P156" s="31">
        <v>796</v>
      </c>
      <c r="Q156" s="37" t="s">
        <v>54</v>
      </c>
      <c r="R156" s="38">
        <v>12</v>
      </c>
      <c r="S156" s="39">
        <v>8055</v>
      </c>
      <c r="T156" s="40">
        <f t="shared" si="9"/>
        <v>96660</v>
      </c>
      <c r="U156" s="41">
        <f t="shared" si="10"/>
        <v>108259.2</v>
      </c>
      <c r="V156" s="31" t="s">
        <v>55</v>
      </c>
      <c r="W156" s="10">
        <v>2014</v>
      </c>
      <c r="X156" s="31"/>
    </row>
    <row r="157" spans="1:24" s="25" customFormat="1" ht="89.25" x14ac:dyDescent="0.2">
      <c r="A157" s="22" t="s">
        <v>216</v>
      </c>
      <c r="B157" s="30" t="s">
        <v>25</v>
      </c>
      <c r="C157" s="24" t="s">
        <v>109</v>
      </c>
      <c r="D157" s="24" t="s">
        <v>101</v>
      </c>
      <c r="E157" s="24" t="s">
        <v>110</v>
      </c>
      <c r="F157" s="35" t="s">
        <v>111</v>
      </c>
      <c r="G157" s="36" t="s">
        <v>49</v>
      </c>
      <c r="H157" s="36">
        <v>0</v>
      </c>
      <c r="I157" s="36">
        <v>471010000</v>
      </c>
      <c r="J157" s="10" t="s">
        <v>26</v>
      </c>
      <c r="K157" s="10" t="s">
        <v>34</v>
      </c>
      <c r="L157" s="32" t="s">
        <v>50</v>
      </c>
      <c r="M157" s="36" t="s">
        <v>51</v>
      </c>
      <c r="N157" s="32" t="s">
        <v>52</v>
      </c>
      <c r="O157" s="36" t="s">
        <v>178</v>
      </c>
      <c r="P157" s="31">
        <v>796</v>
      </c>
      <c r="Q157" s="37" t="s">
        <v>54</v>
      </c>
      <c r="R157" s="38">
        <v>8</v>
      </c>
      <c r="S157" s="39">
        <v>8055</v>
      </c>
      <c r="T157" s="40">
        <f t="shared" si="9"/>
        <v>64440</v>
      </c>
      <c r="U157" s="41">
        <f t="shared" si="10"/>
        <v>72172.800000000003</v>
      </c>
      <c r="V157" s="31" t="s">
        <v>55</v>
      </c>
      <c r="W157" s="10">
        <v>2014</v>
      </c>
      <c r="X157" s="31"/>
    </row>
    <row r="158" spans="1:24" s="25" customFormat="1" ht="89.25" x14ac:dyDescent="0.2">
      <c r="A158" s="22" t="s">
        <v>217</v>
      </c>
      <c r="B158" s="30" t="s">
        <v>25</v>
      </c>
      <c r="C158" s="24" t="s">
        <v>113</v>
      </c>
      <c r="D158" s="24" t="s">
        <v>114</v>
      </c>
      <c r="E158" s="24" t="s">
        <v>115</v>
      </c>
      <c r="F158" s="35" t="s">
        <v>116</v>
      </c>
      <c r="G158" s="36" t="s">
        <v>49</v>
      </c>
      <c r="H158" s="36">
        <v>0</v>
      </c>
      <c r="I158" s="36">
        <v>471010000</v>
      </c>
      <c r="J158" s="10" t="s">
        <v>26</v>
      </c>
      <c r="K158" s="10" t="s">
        <v>34</v>
      </c>
      <c r="L158" s="32" t="s">
        <v>50</v>
      </c>
      <c r="M158" s="36" t="s">
        <v>51</v>
      </c>
      <c r="N158" s="32" t="s">
        <v>52</v>
      </c>
      <c r="O158" s="36" t="s">
        <v>178</v>
      </c>
      <c r="P158" s="31">
        <v>796</v>
      </c>
      <c r="Q158" s="37" t="s">
        <v>54</v>
      </c>
      <c r="R158" s="38">
        <v>5</v>
      </c>
      <c r="S158" s="39">
        <v>50144.6</v>
      </c>
      <c r="T158" s="40">
        <f t="shared" si="9"/>
        <v>250723</v>
      </c>
      <c r="U158" s="41">
        <f t="shared" si="10"/>
        <v>280809.76</v>
      </c>
      <c r="V158" s="31" t="s">
        <v>55</v>
      </c>
      <c r="W158" s="10">
        <v>2014</v>
      </c>
      <c r="X158" s="31"/>
    </row>
    <row r="159" spans="1:24" s="25" customFormat="1" ht="89.25" x14ac:dyDescent="0.2">
      <c r="A159" s="22" t="s">
        <v>218</v>
      </c>
      <c r="B159" s="30" t="s">
        <v>25</v>
      </c>
      <c r="C159" s="24" t="s">
        <v>118</v>
      </c>
      <c r="D159" s="24" t="s">
        <v>119</v>
      </c>
      <c r="E159" s="24" t="s">
        <v>120</v>
      </c>
      <c r="F159" s="35" t="s">
        <v>121</v>
      </c>
      <c r="G159" s="36" t="s">
        <v>49</v>
      </c>
      <c r="H159" s="36">
        <v>0</v>
      </c>
      <c r="I159" s="36">
        <v>471010000</v>
      </c>
      <c r="J159" s="10" t="s">
        <v>26</v>
      </c>
      <c r="K159" s="10" t="s">
        <v>34</v>
      </c>
      <c r="L159" s="32" t="s">
        <v>50</v>
      </c>
      <c r="M159" s="36" t="s">
        <v>51</v>
      </c>
      <c r="N159" s="32" t="s">
        <v>52</v>
      </c>
      <c r="O159" s="36" t="s">
        <v>178</v>
      </c>
      <c r="P159" s="31">
        <v>796</v>
      </c>
      <c r="Q159" s="37" t="s">
        <v>54</v>
      </c>
      <c r="R159" s="38">
        <v>5</v>
      </c>
      <c r="S159" s="39">
        <v>4955.5</v>
      </c>
      <c r="T159" s="40">
        <f t="shared" si="9"/>
        <v>24777.5</v>
      </c>
      <c r="U159" s="41">
        <f t="shared" si="10"/>
        <v>27750.799999999999</v>
      </c>
      <c r="V159" s="31" t="s">
        <v>55</v>
      </c>
      <c r="W159" s="10">
        <v>2014</v>
      </c>
      <c r="X159" s="31"/>
    </row>
    <row r="160" spans="1:24" s="25" customFormat="1" ht="89.25" x14ac:dyDescent="0.2">
      <c r="A160" s="22" t="s">
        <v>219</v>
      </c>
      <c r="B160" s="30" t="s">
        <v>25</v>
      </c>
      <c r="C160" s="24" t="s">
        <v>118</v>
      </c>
      <c r="D160" s="24" t="s">
        <v>119</v>
      </c>
      <c r="E160" s="24" t="s">
        <v>120</v>
      </c>
      <c r="F160" s="35" t="s">
        <v>123</v>
      </c>
      <c r="G160" s="36" t="s">
        <v>49</v>
      </c>
      <c r="H160" s="36">
        <v>0</v>
      </c>
      <c r="I160" s="36">
        <v>471010000</v>
      </c>
      <c r="J160" s="10" t="s">
        <v>26</v>
      </c>
      <c r="K160" s="10" t="s">
        <v>34</v>
      </c>
      <c r="L160" s="32" t="s">
        <v>50</v>
      </c>
      <c r="M160" s="36" t="s">
        <v>51</v>
      </c>
      <c r="N160" s="32" t="s">
        <v>52</v>
      </c>
      <c r="O160" s="36" t="s">
        <v>178</v>
      </c>
      <c r="P160" s="31">
        <v>796</v>
      </c>
      <c r="Q160" s="37" t="s">
        <v>54</v>
      </c>
      <c r="R160" s="38">
        <v>5</v>
      </c>
      <c r="S160" s="39">
        <v>3303.3</v>
      </c>
      <c r="T160" s="40">
        <f t="shared" si="9"/>
        <v>16516.5</v>
      </c>
      <c r="U160" s="41">
        <f t="shared" si="10"/>
        <v>18498.48</v>
      </c>
      <c r="V160" s="31" t="s">
        <v>55</v>
      </c>
      <c r="W160" s="10">
        <v>2014</v>
      </c>
      <c r="X160" s="31"/>
    </row>
    <row r="161" spans="1:24" s="25" customFormat="1" ht="89.25" x14ac:dyDescent="0.2">
      <c r="A161" s="22" t="s">
        <v>220</v>
      </c>
      <c r="B161" s="30" t="s">
        <v>25</v>
      </c>
      <c r="C161" s="23" t="s">
        <v>125</v>
      </c>
      <c r="D161" s="23" t="s">
        <v>126</v>
      </c>
      <c r="E161" s="24" t="s">
        <v>127</v>
      </c>
      <c r="F161" s="35" t="s">
        <v>128</v>
      </c>
      <c r="G161" s="36" t="s">
        <v>49</v>
      </c>
      <c r="H161" s="36">
        <v>0</v>
      </c>
      <c r="I161" s="36">
        <v>471010000</v>
      </c>
      <c r="J161" s="10" t="s">
        <v>26</v>
      </c>
      <c r="K161" s="10" t="s">
        <v>34</v>
      </c>
      <c r="L161" s="32" t="s">
        <v>50</v>
      </c>
      <c r="M161" s="36" t="s">
        <v>51</v>
      </c>
      <c r="N161" s="10" t="s">
        <v>52</v>
      </c>
      <c r="O161" s="36" t="s">
        <v>178</v>
      </c>
      <c r="P161" s="31">
        <v>796</v>
      </c>
      <c r="Q161" s="37" t="s">
        <v>54</v>
      </c>
      <c r="R161" s="38">
        <v>10</v>
      </c>
      <c r="S161" s="39">
        <v>51475.6</v>
      </c>
      <c r="T161" s="40">
        <f t="shared" si="9"/>
        <v>514756</v>
      </c>
      <c r="U161" s="41">
        <f t="shared" si="10"/>
        <v>576526.72</v>
      </c>
      <c r="V161" s="31" t="s">
        <v>55</v>
      </c>
      <c r="W161" s="10">
        <v>2014</v>
      </c>
      <c r="X161" s="31"/>
    </row>
    <row r="162" spans="1:24" s="25" customFormat="1" ht="89.25" x14ac:dyDescent="0.2">
      <c r="A162" s="22" t="s">
        <v>221</v>
      </c>
      <c r="B162" s="30" t="s">
        <v>25</v>
      </c>
      <c r="C162" s="24" t="s">
        <v>130</v>
      </c>
      <c r="D162" s="24" t="s">
        <v>131</v>
      </c>
      <c r="E162" s="24" t="s">
        <v>132</v>
      </c>
      <c r="F162" s="35" t="s">
        <v>133</v>
      </c>
      <c r="G162" s="36" t="s">
        <v>49</v>
      </c>
      <c r="H162" s="36">
        <v>0</v>
      </c>
      <c r="I162" s="36">
        <v>471010000</v>
      </c>
      <c r="J162" s="10" t="s">
        <v>26</v>
      </c>
      <c r="K162" s="10" t="s">
        <v>34</v>
      </c>
      <c r="L162" s="32" t="s">
        <v>50</v>
      </c>
      <c r="M162" s="36" t="s">
        <v>51</v>
      </c>
      <c r="N162" s="10" t="s">
        <v>52</v>
      </c>
      <c r="O162" s="36" t="s">
        <v>178</v>
      </c>
      <c r="P162" s="31">
        <v>796</v>
      </c>
      <c r="Q162" s="37" t="s">
        <v>54</v>
      </c>
      <c r="R162" s="38">
        <v>200</v>
      </c>
      <c r="S162" s="39">
        <v>357.5</v>
      </c>
      <c r="T162" s="40">
        <f t="shared" si="9"/>
        <v>71500</v>
      </c>
      <c r="U162" s="41">
        <f t="shared" si="10"/>
        <v>80080</v>
      </c>
      <c r="V162" s="31" t="s">
        <v>55</v>
      </c>
      <c r="W162" s="10">
        <v>2014</v>
      </c>
      <c r="X162" s="31"/>
    </row>
    <row r="163" spans="1:24" s="25" customFormat="1" ht="63.75" x14ac:dyDescent="0.2">
      <c r="A163" s="22" t="s">
        <v>222</v>
      </c>
      <c r="B163" s="30" t="s">
        <v>25</v>
      </c>
      <c r="C163" s="24" t="s">
        <v>135</v>
      </c>
      <c r="D163" s="24" t="s">
        <v>136</v>
      </c>
      <c r="E163" s="24" t="s">
        <v>137</v>
      </c>
      <c r="F163" s="35" t="s">
        <v>138</v>
      </c>
      <c r="G163" s="36" t="s">
        <v>49</v>
      </c>
      <c r="H163" s="36">
        <v>0</v>
      </c>
      <c r="I163" s="36">
        <v>471010000</v>
      </c>
      <c r="J163" s="10" t="s">
        <v>26</v>
      </c>
      <c r="K163" s="10" t="s">
        <v>34</v>
      </c>
      <c r="L163" s="32" t="s">
        <v>139</v>
      </c>
      <c r="M163" s="36" t="s">
        <v>51</v>
      </c>
      <c r="N163" s="10" t="s">
        <v>52</v>
      </c>
      <c r="O163" s="36" t="s">
        <v>178</v>
      </c>
      <c r="P163" s="31">
        <v>796</v>
      </c>
      <c r="Q163" s="37" t="s">
        <v>54</v>
      </c>
      <c r="R163" s="38">
        <v>5</v>
      </c>
      <c r="S163" s="39">
        <v>66849.2</v>
      </c>
      <c r="T163" s="40">
        <f t="shared" si="9"/>
        <v>334246</v>
      </c>
      <c r="U163" s="41">
        <f t="shared" si="10"/>
        <v>374355.52</v>
      </c>
      <c r="V163" s="31" t="s">
        <v>55</v>
      </c>
      <c r="W163" s="10">
        <v>2014</v>
      </c>
      <c r="X163" s="31"/>
    </row>
    <row r="164" spans="1:24" s="25" customFormat="1" ht="63.75" x14ac:dyDescent="0.2">
      <c r="A164" s="22" t="s">
        <v>223</v>
      </c>
      <c r="B164" s="30" t="s">
        <v>25</v>
      </c>
      <c r="C164" s="24" t="s">
        <v>135</v>
      </c>
      <c r="D164" s="24" t="s">
        <v>136</v>
      </c>
      <c r="E164" s="24" t="s">
        <v>137</v>
      </c>
      <c r="F164" s="35" t="s">
        <v>141</v>
      </c>
      <c r="G164" s="36" t="s">
        <v>49</v>
      </c>
      <c r="H164" s="36">
        <v>0</v>
      </c>
      <c r="I164" s="36">
        <v>471010000</v>
      </c>
      <c r="J164" s="10" t="s">
        <v>26</v>
      </c>
      <c r="K164" s="10" t="s">
        <v>34</v>
      </c>
      <c r="L164" s="32" t="s">
        <v>139</v>
      </c>
      <c r="M164" s="36" t="s">
        <v>51</v>
      </c>
      <c r="N164" s="10" t="s">
        <v>52</v>
      </c>
      <c r="O164" s="36" t="s">
        <v>178</v>
      </c>
      <c r="P164" s="31">
        <v>796</v>
      </c>
      <c r="Q164" s="37" t="s">
        <v>54</v>
      </c>
      <c r="R164" s="38">
        <v>5</v>
      </c>
      <c r="S164" s="39">
        <v>62923.3</v>
      </c>
      <c r="T164" s="40">
        <f t="shared" si="9"/>
        <v>314616.5</v>
      </c>
      <c r="U164" s="41">
        <f t="shared" si="10"/>
        <v>352370.48</v>
      </c>
      <c r="V164" s="31" t="s">
        <v>55</v>
      </c>
      <c r="W164" s="10">
        <v>2014</v>
      </c>
      <c r="X164" s="31"/>
    </row>
    <row r="165" spans="1:24" s="25" customFormat="1" ht="89.25" x14ac:dyDescent="0.2">
      <c r="A165" s="22" t="s">
        <v>224</v>
      </c>
      <c r="B165" s="30" t="s">
        <v>25</v>
      </c>
      <c r="C165" s="32" t="s">
        <v>143</v>
      </c>
      <c r="D165" s="31" t="s">
        <v>144</v>
      </c>
      <c r="E165" s="31" t="s">
        <v>145</v>
      </c>
      <c r="F165" s="32" t="s">
        <v>146</v>
      </c>
      <c r="G165" s="36" t="s">
        <v>49</v>
      </c>
      <c r="H165" s="36">
        <v>0</v>
      </c>
      <c r="I165" s="36">
        <v>471010000</v>
      </c>
      <c r="J165" s="10" t="s">
        <v>26</v>
      </c>
      <c r="K165" s="10" t="s">
        <v>34</v>
      </c>
      <c r="L165" s="32" t="s">
        <v>50</v>
      </c>
      <c r="M165" s="36" t="s">
        <v>51</v>
      </c>
      <c r="N165" s="10" t="s">
        <v>52</v>
      </c>
      <c r="O165" s="36" t="s">
        <v>178</v>
      </c>
      <c r="P165" s="31">
        <v>796</v>
      </c>
      <c r="Q165" s="42" t="s">
        <v>54</v>
      </c>
      <c r="R165" s="38">
        <v>20</v>
      </c>
      <c r="S165" s="39">
        <v>4718</v>
      </c>
      <c r="T165" s="40">
        <f t="shared" si="9"/>
        <v>94360</v>
      </c>
      <c r="U165" s="41">
        <f t="shared" si="10"/>
        <v>105683.2</v>
      </c>
      <c r="V165" s="31" t="s">
        <v>55</v>
      </c>
      <c r="W165" s="10">
        <v>2014</v>
      </c>
      <c r="X165" s="31"/>
    </row>
    <row r="166" spans="1:24" s="25" customFormat="1" ht="89.25" x14ac:dyDescent="0.2">
      <c r="A166" s="22" t="s">
        <v>225</v>
      </c>
      <c r="B166" s="30" t="s">
        <v>25</v>
      </c>
      <c r="C166" s="24" t="s">
        <v>148</v>
      </c>
      <c r="D166" s="24" t="s">
        <v>149</v>
      </c>
      <c r="E166" s="24" t="s">
        <v>150</v>
      </c>
      <c r="F166" s="32" t="s">
        <v>151</v>
      </c>
      <c r="G166" s="36" t="s">
        <v>49</v>
      </c>
      <c r="H166" s="36">
        <v>0</v>
      </c>
      <c r="I166" s="36">
        <v>471010000</v>
      </c>
      <c r="J166" s="10" t="s">
        <v>26</v>
      </c>
      <c r="K166" s="10" t="s">
        <v>34</v>
      </c>
      <c r="L166" s="32" t="s">
        <v>50</v>
      </c>
      <c r="M166" s="36" t="s">
        <v>51</v>
      </c>
      <c r="N166" s="10" t="s">
        <v>52</v>
      </c>
      <c r="O166" s="36" t="s">
        <v>178</v>
      </c>
      <c r="P166" s="31">
        <v>796</v>
      </c>
      <c r="Q166" s="42" t="s">
        <v>54</v>
      </c>
      <c r="R166" s="38">
        <v>25</v>
      </c>
      <c r="S166" s="39">
        <v>210</v>
      </c>
      <c r="T166" s="40">
        <f t="shared" si="9"/>
        <v>5250</v>
      </c>
      <c r="U166" s="41">
        <f t="shared" si="10"/>
        <v>5880</v>
      </c>
      <c r="V166" s="31" t="s">
        <v>55</v>
      </c>
      <c r="W166" s="10">
        <v>2014</v>
      </c>
      <c r="X166" s="31"/>
    </row>
    <row r="167" spans="1:24" s="25" customFormat="1" ht="89.25" x14ac:dyDescent="0.2">
      <c r="A167" s="22" t="s">
        <v>226</v>
      </c>
      <c r="B167" s="30" t="s">
        <v>25</v>
      </c>
      <c r="C167" s="24" t="s">
        <v>153</v>
      </c>
      <c r="D167" s="24" t="s">
        <v>154</v>
      </c>
      <c r="E167" s="24" t="s">
        <v>155</v>
      </c>
      <c r="F167" s="32" t="s">
        <v>156</v>
      </c>
      <c r="G167" s="36" t="s">
        <v>49</v>
      </c>
      <c r="H167" s="36">
        <v>0</v>
      </c>
      <c r="I167" s="36">
        <v>471010000</v>
      </c>
      <c r="J167" s="10" t="s">
        <v>26</v>
      </c>
      <c r="K167" s="10" t="s">
        <v>34</v>
      </c>
      <c r="L167" s="32" t="s">
        <v>50</v>
      </c>
      <c r="M167" s="36" t="s">
        <v>51</v>
      </c>
      <c r="N167" s="10" t="s">
        <v>52</v>
      </c>
      <c r="O167" s="36" t="s">
        <v>178</v>
      </c>
      <c r="P167" s="31">
        <v>796</v>
      </c>
      <c r="Q167" s="42" t="s">
        <v>54</v>
      </c>
      <c r="R167" s="38">
        <v>10</v>
      </c>
      <c r="S167" s="39">
        <v>87542</v>
      </c>
      <c r="T167" s="40">
        <f t="shared" si="9"/>
        <v>875420</v>
      </c>
      <c r="U167" s="41">
        <f t="shared" si="10"/>
        <v>980470.4</v>
      </c>
      <c r="V167" s="31" t="s">
        <v>55</v>
      </c>
      <c r="W167" s="10">
        <v>2014</v>
      </c>
      <c r="X167" s="31"/>
    </row>
    <row r="168" spans="1:24" s="25" customFormat="1" ht="89.25" x14ac:dyDescent="0.2">
      <c r="A168" s="22" t="s">
        <v>227</v>
      </c>
      <c r="B168" s="30" t="s">
        <v>25</v>
      </c>
      <c r="C168" s="24" t="s">
        <v>158</v>
      </c>
      <c r="D168" s="24" t="s">
        <v>159</v>
      </c>
      <c r="E168" s="24" t="s">
        <v>160</v>
      </c>
      <c r="F168" s="32" t="s">
        <v>161</v>
      </c>
      <c r="G168" s="36" t="s">
        <v>49</v>
      </c>
      <c r="H168" s="36">
        <v>0</v>
      </c>
      <c r="I168" s="36">
        <v>471010000</v>
      </c>
      <c r="J168" s="10" t="s">
        <v>26</v>
      </c>
      <c r="K168" s="10" t="s">
        <v>34</v>
      </c>
      <c r="L168" s="32" t="s">
        <v>50</v>
      </c>
      <c r="M168" s="36" t="s">
        <v>51</v>
      </c>
      <c r="N168" s="10" t="s">
        <v>52</v>
      </c>
      <c r="O168" s="36" t="s">
        <v>178</v>
      </c>
      <c r="P168" s="31">
        <v>796</v>
      </c>
      <c r="Q168" s="42" t="s">
        <v>54</v>
      </c>
      <c r="R168" s="38">
        <v>20</v>
      </c>
      <c r="S168" s="39">
        <v>5572</v>
      </c>
      <c r="T168" s="40">
        <f t="shared" si="9"/>
        <v>111440</v>
      </c>
      <c r="U168" s="41">
        <f t="shared" si="10"/>
        <v>124812.8</v>
      </c>
      <c r="V168" s="31" t="s">
        <v>55</v>
      </c>
      <c r="W168" s="10">
        <v>2014</v>
      </c>
      <c r="X168" s="31"/>
    </row>
    <row r="169" spans="1:24" s="25" customFormat="1" ht="89.25" x14ac:dyDescent="0.2">
      <c r="A169" s="22" t="s">
        <v>228</v>
      </c>
      <c r="B169" s="30" t="s">
        <v>25</v>
      </c>
      <c r="C169" s="24" t="s">
        <v>153</v>
      </c>
      <c r="D169" s="24" t="s">
        <v>154</v>
      </c>
      <c r="E169" s="24" t="s">
        <v>155</v>
      </c>
      <c r="F169" s="32" t="s">
        <v>163</v>
      </c>
      <c r="G169" s="36" t="s">
        <v>49</v>
      </c>
      <c r="H169" s="36">
        <v>0</v>
      </c>
      <c r="I169" s="36">
        <v>471010000</v>
      </c>
      <c r="J169" s="10" t="s">
        <v>26</v>
      </c>
      <c r="K169" s="10" t="s">
        <v>34</v>
      </c>
      <c r="L169" s="32" t="s">
        <v>50</v>
      </c>
      <c r="M169" s="36" t="s">
        <v>51</v>
      </c>
      <c r="N169" s="10" t="s">
        <v>52</v>
      </c>
      <c r="O169" s="36" t="s">
        <v>178</v>
      </c>
      <c r="P169" s="31">
        <v>796</v>
      </c>
      <c r="Q169" s="42" t="s">
        <v>54</v>
      </c>
      <c r="R169" s="38">
        <v>10</v>
      </c>
      <c r="S169" s="39">
        <v>66199</v>
      </c>
      <c r="T169" s="40">
        <f t="shared" si="9"/>
        <v>661990</v>
      </c>
      <c r="U169" s="41">
        <f t="shared" si="10"/>
        <v>741428.8</v>
      </c>
      <c r="V169" s="31" t="s">
        <v>55</v>
      </c>
      <c r="W169" s="10">
        <v>2014</v>
      </c>
      <c r="X169" s="31"/>
    </row>
    <row r="170" spans="1:24" s="25" customFormat="1" ht="89.25" x14ac:dyDescent="0.2">
      <c r="A170" s="22" t="s">
        <v>229</v>
      </c>
      <c r="B170" s="30" t="s">
        <v>25</v>
      </c>
      <c r="C170" s="24" t="s">
        <v>158</v>
      </c>
      <c r="D170" s="24" t="s">
        <v>159</v>
      </c>
      <c r="E170" s="24" t="s">
        <v>160</v>
      </c>
      <c r="F170" s="32" t="s">
        <v>165</v>
      </c>
      <c r="G170" s="36" t="s">
        <v>49</v>
      </c>
      <c r="H170" s="36">
        <v>0</v>
      </c>
      <c r="I170" s="36">
        <v>471010000</v>
      </c>
      <c r="J170" s="10" t="s">
        <v>26</v>
      </c>
      <c r="K170" s="10" t="s">
        <v>34</v>
      </c>
      <c r="L170" s="32" t="s">
        <v>50</v>
      </c>
      <c r="M170" s="36" t="s">
        <v>51</v>
      </c>
      <c r="N170" s="10" t="s">
        <v>52</v>
      </c>
      <c r="O170" s="36" t="s">
        <v>178</v>
      </c>
      <c r="P170" s="31">
        <v>796</v>
      </c>
      <c r="Q170" s="42" t="s">
        <v>54</v>
      </c>
      <c r="R170" s="38">
        <v>15</v>
      </c>
      <c r="S170" s="39">
        <v>7665</v>
      </c>
      <c r="T170" s="40">
        <f t="shared" si="9"/>
        <v>114975</v>
      </c>
      <c r="U170" s="41">
        <f t="shared" si="10"/>
        <v>128772</v>
      </c>
      <c r="V170" s="31" t="s">
        <v>55</v>
      </c>
      <c r="W170" s="10">
        <v>2014</v>
      </c>
      <c r="X170" s="31"/>
    </row>
    <row r="171" spans="1:24" s="25" customFormat="1" ht="89.25" x14ac:dyDescent="0.2">
      <c r="A171" s="22" t="s">
        <v>230</v>
      </c>
      <c r="B171" s="30" t="s">
        <v>25</v>
      </c>
      <c r="C171" s="24" t="s">
        <v>158</v>
      </c>
      <c r="D171" s="24" t="s">
        <v>159</v>
      </c>
      <c r="E171" s="24" t="s">
        <v>160</v>
      </c>
      <c r="F171" s="32" t="s">
        <v>167</v>
      </c>
      <c r="G171" s="36" t="s">
        <v>49</v>
      </c>
      <c r="H171" s="36">
        <v>0</v>
      </c>
      <c r="I171" s="36">
        <v>471010000</v>
      </c>
      <c r="J171" s="10" t="s">
        <v>26</v>
      </c>
      <c r="K171" s="10" t="s">
        <v>34</v>
      </c>
      <c r="L171" s="32" t="s">
        <v>50</v>
      </c>
      <c r="M171" s="36" t="s">
        <v>51</v>
      </c>
      <c r="N171" s="10" t="s">
        <v>52</v>
      </c>
      <c r="O171" s="36" t="s">
        <v>178</v>
      </c>
      <c r="P171" s="31">
        <v>796</v>
      </c>
      <c r="Q171" s="42" t="s">
        <v>54</v>
      </c>
      <c r="R171" s="38">
        <v>15</v>
      </c>
      <c r="S171" s="39">
        <v>11606</v>
      </c>
      <c r="T171" s="40">
        <f t="shared" si="9"/>
        <v>174090</v>
      </c>
      <c r="U171" s="41">
        <f t="shared" si="10"/>
        <v>194980.8</v>
      </c>
      <c r="V171" s="31" t="s">
        <v>55</v>
      </c>
      <c r="W171" s="10">
        <v>2014</v>
      </c>
      <c r="X171" s="31"/>
    </row>
    <row r="172" spans="1:24" s="25" customFormat="1" ht="89.25" x14ac:dyDescent="0.2">
      <c r="A172" s="22" t="s">
        <v>231</v>
      </c>
      <c r="B172" s="30" t="s">
        <v>25</v>
      </c>
      <c r="C172" s="32" t="s">
        <v>169</v>
      </c>
      <c r="D172" s="32" t="s">
        <v>170</v>
      </c>
      <c r="E172" s="32" t="s">
        <v>171</v>
      </c>
      <c r="F172" s="32" t="s">
        <v>172</v>
      </c>
      <c r="G172" s="36" t="s">
        <v>49</v>
      </c>
      <c r="H172" s="36">
        <v>0</v>
      </c>
      <c r="I172" s="36">
        <v>471010000</v>
      </c>
      <c r="J172" s="10" t="s">
        <v>26</v>
      </c>
      <c r="K172" s="10" t="s">
        <v>34</v>
      </c>
      <c r="L172" s="32" t="s">
        <v>50</v>
      </c>
      <c r="M172" s="36" t="s">
        <v>51</v>
      </c>
      <c r="N172" s="10" t="s">
        <v>52</v>
      </c>
      <c r="O172" s="36" t="s">
        <v>178</v>
      </c>
      <c r="P172" s="31">
        <v>796</v>
      </c>
      <c r="Q172" s="42" t="s">
        <v>54</v>
      </c>
      <c r="R172" s="38">
        <v>20</v>
      </c>
      <c r="S172" s="39">
        <v>15596</v>
      </c>
      <c r="T172" s="40">
        <f t="shared" si="9"/>
        <v>311920</v>
      </c>
      <c r="U172" s="41">
        <f t="shared" si="10"/>
        <v>349350.40000000002</v>
      </c>
      <c r="V172" s="31" t="s">
        <v>55</v>
      </c>
      <c r="W172" s="10">
        <v>2014</v>
      </c>
      <c r="X172" s="31"/>
    </row>
    <row r="173" spans="1:24" s="25" customFormat="1" ht="89.25" x14ac:dyDescent="0.2">
      <c r="A173" s="22" t="s">
        <v>232</v>
      </c>
      <c r="B173" s="30" t="s">
        <v>25</v>
      </c>
      <c r="C173" s="24" t="s">
        <v>174</v>
      </c>
      <c r="D173" s="24" t="s">
        <v>101</v>
      </c>
      <c r="E173" s="24" t="s">
        <v>110</v>
      </c>
      <c r="F173" s="32" t="s">
        <v>175</v>
      </c>
      <c r="G173" s="36" t="s">
        <v>49</v>
      </c>
      <c r="H173" s="36">
        <v>0</v>
      </c>
      <c r="I173" s="36">
        <v>471010000</v>
      </c>
      <c r="J173" s="10" t="s">
        <v>26</v>
      </c>
      <c r="K173" s="10" t="s">
        <v>34</v>
      </c>
      <c r="L173" s="32" t="s">
        <v>50</v>
      </c>
      <c r="M173" s="36" t="s">
        <v>51</v>
      </c>
      <c r="N173" s="10" t="s">
        <v>52</v>
      </c>
      <c r="O173" s="36" t="s">
        <v>178</v>
      </c>
      <c r="P173" s="31">
        <v>796</v>
      </c>
      <c r="Q173" s="42" t="s">
        <v>54</v>
      </c>
      <c r="R173" s="38">
        <v>20</v>
      </c>
      <c r="S173" s="39">
        <v>10143</v>
      </c>
      <c r="T173" s="40">
        <f t="shared" si="9"/>
        <v>202860</v>
      </c>
      <c r="U173" s="41">
        <f t="shared" si="10"/>
        <v>227203.20000000001</v>
      </c>
      <c r="V173" s="31" t="s">
        <v>55</v>
      </c>
      <c r="W173" s="10">
        <v>2014</v>
      </c>
      <c r="X173" s="31"/>
    </row>
    <row r="174" spans="1:24" s="25" customFormat="1" ht="89.25" x14ac:dyDescent="0.2">
      <c r="A174" s="22" t="s">
        <v>233</v>
      </c>
      <c r="B174" s="30" t="s">
        <v>25</v>
      </c>
      <c r="C174" s="24" t="s">
        <v>174</v>
      </c>
      <c r="D174" s="24" t="s">
        <v>101</v>
      </c>
      <c r="E174" s="24" t="s">
        <v>110</v>
      </c>
      <c r="F174" s="32" t="s">
        <v>177</v>
      </c>
      <c r="G174" s="36" t="s">
        <v>49</v>
      </c>
      <c r="H174" s="36">
        <v>0</v>
      </c>
      <c r="I174" s="36">
        <v>471010000</v>
      </c>
      <c r="J174" s="10" t="s">
        <v>26</v>
      </c>
      <c r="K174" s="10" t="s">
        <v>34</v>
      </c>
      <c r="L174" s="32" t="s">
        <v>50</v>
      </c>
      <c r="M174" s="36" t="s">
        <v>51</v>
      </c>
      <c r="N174" s="10" t="s">
        <v>52</v>
      </c>
      <c r="O174" s="36" t="s">
        <v>178</v>
      </c>
      <c r="P174" s="31">
        <v>796</v>
      </c>
      <c r="Q174" s="42" t="s">
        <v>54</v>
      </c>
      <c r="R174" s="38">
        <v>20</v>
      </c>
      <c r="S174" s="39">
        <v>9744</v>
      </c>
      <c r="T174" s="40">
        <f t="shared" si="9"/>
        <v>194880</v>
      </c>
      <c r="U174" s="41">
        <f t="shared" si="10"/>
        <v>218265.60000000001</v>
      </c>
      <c r="V174" s="31" t="s">
        <v>55</v>
      </c>
      <c r="W174" s="10">
        <v>2014</v>
      </c>
      <c r="X174" s="31"/>
    </row>
    <row r="175" spans="1:24" s="25" customFormat="1" ht="89.25" x14ac:dyDescent="0.2">
      <c r="A175" s="22" t="s">
        <v>234</v>
      </c>
      <c r="B175" s="30" t="s">
        <v>25</v>
      </c>
      <c r="C175" s="24" t="s">
        <v>153</v>
      </c>
      <c r="D175" s="24" t="s">
        <v>154</v>
      </c>
      <c r="E175" s="24" t="s">
        <v>155</v>
      </c>
      <c r="F175" s="32" t="s">
        <v>180</v>
      </c>
      <c r="G175" s="36" t="s">
        <v>49</v>
      </c>
      <c r="H175" s="36">
        <v>0</v>
      </c>
      <c r="I175" s="36">
        <v>471010000</v>
      </c>
      <c r="J175" s="10" t="s">
        <v>26</v>
      </c>
      <c r="K175" s="10" t="s">
        <v>34</v>
      </c>
      <c r="L175" s="32" t="s">
        <v>50</v>
      </c>
      <c r="M175" s="36" t="s">
        <v>51</v>
      </c>
      <c r="N175" s="10" t="s">
        <v>52</v>
      </c>
      <c r="O175" s="36" t="s">
        <v>178</v>
      </c>
      <c r="P175" s="31">
        <v>796</v>
      </c>
      <c r="Q175" s="42" t="s">
        <v>54</v>
      </c>
      <c r="R175" s="38">
        <v>10</v>
      </c>
      <c r="S175" s="39">
        <v>60928</v>
      </c>
      <c r="T175" s="40">
        <f t="shared" si="9"/>
        <v>609280</v>
      </c>
      <c r="U175" s="41">
        <f t="shared" si="10"/>
        <v>682393.59999999998</v>
      </c>
      <c r="V175" s="31" t="s">
        <v>55</v>
      </c>
      <c r="W175" s="10">
        <v>2014</v>
      </c>
      <c r="X175" s="31"/>
    </row>
    <row r="176" spans="1:24" s="25" customFormat="1" ht="89.25" x14ac:dyDescent="0.2">
      <c r="A176" s="22" t="s">
        <v>235</v>
      </c>
      <c r="B176" s="30" t="s">
        <v>25</v>
      </c>
      <c r="C176" s="24" t="s">
        <v>158</v>
      </c>
      <c r="D176" s="24" t="s">
        <v>159</v>
      </c>
      <c r="E176" s="24" t="s">
        <v>160</v>
      </c>
      <c r="F176" s="32" t="s">
        <v>182</v>
      </c>
      <c r="G176" s="36" t="s">
        <v>49</v>
      </c>
      <c r="H176" s="36">
        <v>0</v>
      </c>
      <c r="I176" s="36">
        <v>471010000</v>
      </c>
      <c r="J176" s="10" t="s">
        <v>26</v>
      </c>
      <c r="K176" s="10" t="s">
        <v>34</v>
      </c>
      <c r="L176" s="32" t="s">
        <v>50</v>
      </c>
      <c r="M176" s="36" t="s">
        <v>51</v>
      </c>
      <c r="N176" s="10" t="s">
        <v>52</v>
      </c>
      <c r="O176" s="36" t="s">
        <v>178</v>
      </c>
      <c r="P176" s="31">
        <v>796</v>
      </c>
      <c r="Q176" s="42" t="s">
        <v>54</v>
      </c>
      <c r="R176" s="38">
        <v>20</v>
      </c>
      <c r="S176" s="39">
        <v>7028</v>
      </c>
      <c r="T176" s="40">
        <f t="shared" si="9"/>
        <v>140560</v>
      </c>
      <c r="U176" s="41">
        <f t="shared" si="10"/>
        <v>157427.20000000001</v>
      </c>
      <c r="V176" s="31" t="s">
        <v>55</v>
      </c>
      <c r="W176" s="10">
        <v>2014</v>
      </c>
      <c r="X176" s="31"/>
    </row>
    <row r="177" spans="1:24" s="25" customFormat="1" ht="89.25" x14ac:dyDescent="0.2">
      <c r="A177" s="22" t="s">
        <v>236</v>
      </c>
      <c r="B177" s="30" t="s">
        <v>25</v>
      </c>
      <c r="C177" s="43" t="s">
        <v>184</v>
      </c>
      <c r="D177" s="24" t="s">
        <v>185</v>
      </c>
      <c r="E177" s="24" t="s">
        <v>186</v>
      </c>
      <c r="F177" s="32" t="s">
        <v>187</v>
      </c>
      <c r="G177" s="36" t="s">
        <v>49</v>
      </c>
      <c r="H177" s="36">
        <v>0</v>
      </c>
      <c r="I177" s="36">
        <v>471010000</v>
      </c>
      <c r="J177" s="10" t="s">
        <v>26</v>
      </c>
      <c r="K177" s="10" t="s">
        <v>34</v>
      </c>
      <c r="L177" s="32" t="s">
        <v>50</v>
      </c>
      <c r="M177" s="36" t="s">
        <v>51</v>
      </c>
      <c r="N177" s="10" t="s">
        <v>52</v>
      </c>
      <c r="O177" s="36" t="s">
        <v>178</v>
      </c>
      <c r="P177" s="31">
        <v>796</v>
      </c>
      <c r="Q177" s="42" t="s">
        <v>54</v>
      </c>
      <c r="R177" s="38">
        <v>14</v>
      </c>
      <c r="S177" s="39">
        <v>36904</v>
      </c>
      <c r="T177" s="40">
        <f t="shared" si="9"/>
        <v>516656</v>
      </c>
      <c r="U177" s="41">
        <f t="shared" si="10"/>
        <v>578654.71999999997</v>
      </c>
      <c r="V177" s="31" t="s">
        <v>55</v>
      </c>
      <c r="W177" s="10">
        <v>2014</v>
      </c>
      <c r="X177" s="31"/>
    </row>
    <row r="178" spans="1:24" s="25" customFormat="1" ht="89.25" x14ac:dyDescent="0.2">
      <c r="A178" s="22" t="s">
        <v>237</v>
      </c>
      <c r="B178" s="30" t="s">
        <v>25</v>
      </c>
      <c r="C178" s="43" t="s">
        <v>189</v>
      </c>
      <c r="D178" s="24" t="s">
        <v>190</v>
      </c>
      <c r="E178" s="24" t="s">
        <v>191</v>
      </c>
      <c r="F178" s="32" t="s">
        <v>192</v>
      </c>
      <c r="G178" s="36" t="s">
        <v>49</v>
      </c>
      <c r="H178" s="36">
        <v>0</v>
      </c>
      <c r="I178" s="36">
        <v>471010000</v>
      </c>
      <c r="J178" s="10" t="s">
        <v>26</v>
      </c>
      <c r="K178" s="10" t="s">
        <v>34</v>
      </c>
      <c r="L178" s="32" t="s">
        <v>50</v>
      </c>
      <c r="M178" s="36" t="s">
        <v>51</v>
      </c>
      <c r="N178" s="10" t="s">
        <v>52</v>
      </c>
      <c r="O178" s="36" t="s">
        <v>178</v>
      </c>
      <c r="P178" s="31">
        <v>796</v>
      </c>
      <c r="Q178" s="42" t="s">
        <v>54</v>
      </c>
      <c r="R178" s="38">
        <v>10</v>
      </c>
      <c r="S178" s="39">
        <v>7000</v>
      </c>
      <c r="T178" s="40">
        <f t="shared" si="9"/>
        <v>70000</v>
      </c>
      <c r="U178" s="41">
        <f t="shared" si="10"/>
        <v>78400</v>
      </c>
      <c r="V178" s="31" t="s">
        <v>55</v>
      </c>
      <c r="W178" s="10">
        <v>2014</v>
      </c>
      <c r="X178" s="31"/>
    </row>
    <row r="179" spans="1:24" s="25" customFormat="1" ht="89.25" x14ac:dyDescent="0.2">
      <c r="A179" s="22" t="s">
        <v>238</v>
      </c>
      <c r="B179" s="30" t="s">
        <v>25</v>
      </c>
      <c r="C179" s="32" t="s">
        <v>194</v>
      </c>
      <c r="D179" s="32" t="s">
        <v>195</v>
      </c>
      <c r="E179" s="32" t="s">
        <v>110</v>
      </c>
      <c r="F179" s="32" t="s">
        <v>196</v>
      </c>
      <c r="G179" s="36" t="s">
        <v>49</v>
      </c>
      <c r="H179" s="36">
        <v>0</v>
      </c>
      <c r="I179" s="36">
        <v>471010000</v>
      </c>
      <c r="J179" s="10" t="s">
        <v>26</v>
      </c>
      <c r="K179" s="10" t="s">
        <v>34</v>
      </c>
      <c r="L179" s="32" t="s">
        <v>50</v>
      </c>
      <c r="M179" s="36" t="s">
        <v>51</v>
      </c>
      <c r="N179" s="10" t="s">
        <v>52</v>
      </c>
      <c r="O179" s="36" t="s">
        <v>178</v>
      </c>
      <c r="P179" s="31">
        <v>796</v>
      </c>
      <c r="Q179" s="42" t="s">
        <v>54</v>
      </c>
      <c r="R179" s="38">
        <v>10</v>
      </c>
      <c r="S179" s="39">
        <v>15000</v>
      </c>
      <c r="T179" s="40">
        <f t="shared" si="9"/>
        <v>150000</v>
      </c>
      <c r="U179" s="41">
        <f t="shared" si="10"/>
        <v>168000</v>
      </c>
      <c r="V179" s="31" t="s">
        <v>55</v>
      </c>
      <c r="W179" s="10">
        <v>2014</v>
      </c>
      <c r="X179" s="31"/>
    </row>
    <row r="180" spans="1:24" ht="90.75" customHeight="1" x14ac:dyDescent="0.25">
      <c r="A180" s="22" t="s">
        <v>239</v>
      </c>
      <c r="B180" s="30" t="s">
        <v>25</v>
      </c>
      <c r="C180" s="43" t="s">
        <v>198</v>
      </c>
      <c r="D180" s="32" t="s">
        <v>199</v>
      </c>
      <c r="E180" s="32" t="s">
        <v>200</v>
      </c>
      <c r="F180" s="32" t="s">
        <v>201</v>
      </c>
      <c r="G180" s="36" t="s">
        <v>49</v>
      </c>
      <c r="H180" s="36">
        <v>0</v>
      </c>
      <c r="I180" s="36">
        <v>471010000</v>
      </c>
      <c r="J180" s="10" t="s">
        <v>26</v>
      </c>
      <c r="K180" s="10" t="s">
        <v>34</v>
      </c>
      <c r="L180" s="32" t="s">
        <v>50</v>
      </c>
      <c r="M180" s="36" t="s">
        <v>51</v>
      </c>
      <c r="N180" s="10" t="s">
        <v>52</v>
      </c>
      <c r="O180" s="36" t="s">
        <v>178</v>
      </c>
      <c r="P180" s="31">
        <v>796</v>
      </c>
      <c r="Q180" s="42" t="s">
        <v>54</v>
      </c>
      <c r="R180" s="38">
        <v>3</v>
      </c>
      <c r="S180" s="39">
        <v>124253.11</v>
      </c>
      <c r="T180" s="40">
        <f t="shared" si="9"/>
        <v>372759.33</v>
      </c>
      <c r="U180" s="41">
        <f t="shared" si="10"/>
        <v>417490.44959999999</v>
      </c>
      <c r="V180" s="31" t="s">
        <v>55</v>
      </c>
      <c r="W180" s="10">
        <v>2014</v>
      </c>
      <c r="X180" s="31"/>
    </row>
    <row r="181" spans="1:24" s="25" customFormat="1" ht="89.25" x14ac:dyDescent="0.2">
      <c r="A181" s="22" t="s">
        <v>578</v>
      </c>
      <c r="B181" s="30" t="s">
        <v>25</v>
      </c>
      <c r="C181" s="32" t="s">
        <v>580</v>
      </c>
      <c r="D181" s="32" t="s">
        <v>575</v>
      </c>
      <c r="E181" s="35" t="s">
        <v>579</v>
      </c>
      <c r="F181" s="35" t="s">
        <v>576</v>
      </c>
      <c r="G181" s="36" t="s">
        <v>49</v>
      </c>
      <c r="H181" s="36">
        <v>0</v>
      </c>
      <c r="I181" s="36">
        <v>471010000</v>
      </c>
      <c r="J181" s="10" t="s">
        <v>26</v>
      </c>
      <c r="K181" s="10" t="s">
        <v>351</v>
      </c>
      <c r="L181" s="32" t="s">
        <v>50</v>
      </c>
      <c r="M181" s="36" t="s">
        <v>51</v>
      </c>
      <c r="N181" s="10" t="s">
        <v>52</v>
      </c>
      <c r="O181" s="36" t="s">
        <v>53</v>
      </c>
      <c r="P181" s="31">
        <v>796</v>
      </c>
      <c r="Q181" s="79" t="s">
        <v>54</v>
      </c>
      <c r="R181" s="38">
        <v>3</v>
      </c>
      <c r="S181" s="39">
        <v>93237</v>
      </c>
      <c r="T181" s="40">
        <f t="shared" si="9"/>
        <v>279711</v>
      </c>
      <c r="U181" s="41">
        <f t="shared" si="10"/>
        <v>313276.32</v>
      </c>
      <c r="V181" s="31"/>
      <c r="W181" s="10">
        <v>2014</v>
      </c>
      <c r="X181" s="31"/>
    </row>
    <row r="182" spans="1:24" s="25" customFormat="1" ht="89.25" x14ac:dyDescent="0.2">
      <c r="A182" s="22" t="s">
        <v>584</v>
      </c>
      <c r="B182" s="30" t="s">
        <v>25</v>
      </c>
      <c r="C182" s="32" t="s">
        <v>586</v>
      </c>
      <c r="D182" s="32" t="s">
        <v>582</v>
      </c>
      <c r="E182" s="32" t="s">
        <v>585</v>
      </c>
      <c r="F182" s="35" t="s">
        <v>583</v>
      </c>
      <c r="G182" s="36" t="s">
        <v>49</v>
      </c>
      <c r="H182" s="36">
        <v>0</v>
      </c>
      <c r="I182" s="36">
        <v>471010000</v>
      </c>
      <c r="J182" s="10" t="s">
        <v>26</v>
      </c>
      <c r="K182" s="10" t="s">
        <v>351</v>
      </c>
      <c r="L182" s="32" t="s">
        <v>50</v>
      </c>
      <c r="M182" s="36" t="s">
        <v>51</v>
      </c>
      <c r="N182" s="10" t="s">
        <v>52</v>
      </c>
      <c r="O182" s="36" t="s">
        <v>53</v>
      </c>
      <c r="P182" s="31">
        <v>796</v>
      </c>
      <c r="Q182" s="79" t="s">
        <v>54</v>
      </c>
      <c r="R182" s="38">
        <v>3</v>
      </c>
      <c r="S182" s="39">
        <v>334592.5</v>
      </c>
      <c r="T182" s="40">
        <f t="shared" si="9"/>
        <v>1003777.5</v>
      </c>
      <c r="U182" s="41">
        <f t="shared" si="10"/>
        <v>1124230.8</v>
      </c>
      <c r="V182" s="31"/>
      <c r="W182" s="10">
        <v>2014</v>
      </c>
      <c r="X182" s="31"/>
    </row>
    <row r="183" spans="1:24" s="25" customFormat="1" ht="63.75" x14ac:dyDescent="0.2">
      <c r="A183" s="22" t="s">
        <v>352</v>
      </c>
      <c r="B183" s="30" t="s">
        <v>25</v>
      </c>
      <c r="C183" s="32" t="s">
        <v>371</v>
      </c>
      <c r="D183" s="30" t="s">
        <v>373</v>
      </c>
      <c r="E183" s="35" t="s">
        <v>372</v>
      </c>
      <c r="F183" s="35" t="s">
        <v>323</v>
      </c>
      <c r="G183" s="36" t="s">
        <v>49</v>
      </c>
      <c r="H183" s="36">
        <v>0</v>
      </c>
      <c r="I183" s="36">
        <v>471010000</v>
      </c>
      <c r="J183" s="10" t="s">
        <v>26</v>
      </c>
      <c r="K183" s="60" t="s">
        <v>324</v>
      </c>
      <c r="L183" s="10" t="s">
        <v>289</v>
      </c>
      <c r="M183" s="36" t="s">
        <v>51</v>
      </c>
      <c r="N183" s="36" t="s">
        <v>325</v>
      </c>
      <c r="O183" s="36" t="s">
        <v>53</v>
      </c>
      <c r="P183" s="32">
        <v>796</v>
      </c>
      <c r="Q183" s="35" t="s">
        <v>54</v>
      </c>
      <c r="R183" s="61">
        <v>144</v>
      </c>
      <c r="S183" s="62">
        <v>12</v>
      </c>
      <c r="T183" s="33">
        <f t="shared" si="9"/>
        <v>1728</v>
      </c>
      <c r="U183" s="33">
        <f t="shared" ref="U183:U205" si="11">T183*1.12</f>
        <v>1935.3600000000001</v>
      </c>
      <c r="V183" s="32"/>
      <c r="W183" s="10">
        <v>2014</v>
      </c>
      <c r="X183" s="32"/>
    </row>
    <row r="184" spans="1:24" s="25" customFormat="1" ht="63.75" x14ac:dyDescent="0.2">
      <c r="A184" s="22" t="s">
        <v>353</v>
      </c>
      <c r="B184" s="30" t="s">
        <v>25</v>
      </c>
      <c r="C184" s="32" t="s">
        <v>374</v>
      </c>
      <c r="D184" s="30" t="s">
        <v>376</v>
      </c>
      <c r="E184" s="35" t="s">
        <v>375</v>
      </c>
      <c r="F184" s="35" t="s">
        <v>405</v>
      </c>
      <c r="G184" s="36" t="s">
        <v>49</v>
      </c>
      <c r="H184" s="36">
        <v>0</v>
      </c>
      <c r="I184" s="36">
        <v>471010000</v>
      </c>
      <c r="J184" s="10" t="s">
        <v>26</v>
      </c>
      <c r="K184" s="60" t="s">
        <v>324</v>
      </c>
      <c r="L184" s="10" t="s">
        <v>289</v>
      </c>
      <c r="M184" s="36" t="s">
        <v>51</v>
      </c>
      <c r="N184" s="36" t="s">
        <v>325</v>
      </c>
      <c r="O184" s="36" t="s">
        <v>53</v>
      </c>
      <c r="P184" s="32">
        <v>796</v>
      </c>
      <c r="Q184" s="35" t="s">
        <v>54</v>
      </c>
      <c r="R184" s="61">
        <v>24</v>
      </c>
      <c r="S184" s="62">
        <v>2286</v>
      </c>
      <c r="T184" s="33">
        <f t="shared" si="9"/>
        <v>54864</v>
      </c>
      <c r="U184" s="33">
        <f t="shared" si="11"/>
        <v>61447.680000000008</v>
      </c>
      <c r="V184" s="32"/>
      <c r="W184" s="10">
        <v>2014</v>
      </c>
      <c r="X184" s="32"/>
    </row>
    <row r="185" spans="1:24" s="25" customFormat="1" ht="63.75" x14ac:dyDescent="0.2">
      <c r="A185" s="22" t="s">
        <v>354</v>
      </c>
      <c r="B185" s="30" t="s">
        <v>25</v>
      </c>
      <c r="C185" s="32" t="s">
        <v>374</v>
      </c>
      <c r="D185" s="30" t="s">
        <v>376</v>
      </c>
      <c r="E185" s="35" t="s">
        <v>375</v>
      </c>
      <c r="F185" s="35" t="s">
        <v>406</v>
      </c>
      <c r="G185" s="36" t="s">
        <v>49</v>
      </c>
      <c r="H185" s="36">
        <v>0</v>
      </c>
      <c r="I185" s="36">
        <v>471010000</v>
      </c>
      <c r="J185" s="10" t="s">
        <v>26</v>
      </c>
      <c r="K185" s="60" t="s">
        <v>324</v>
      </c>
      <c r="L185" s="10" t="s">
        <v>289</v>
      </c>
      <c r="M185" s="36" t="s">
        <v>51</v>
      </c>
      <c r="N185" s="36" t="s">
        <v>325</v>
      </c>
      <c r="O185" s="36" t="s">
        <v>53</v>
      </c>
      <c r="P185" s="32">
        <v>796</v>
      </c>
      <c r="Q185" s="35" t="s">
        <v>54</v>
      </c>
      <c r="R185" s="61">
        <v>48</v>
      </c>
      <c r="S185" s="62">
        <v>7691</v>
      </c>
      <c r="T185" s="33">
        <f t="shared" si="9"/>
        <v>369168</v>
      </c>
      <c r="U185" s="33">
        <f t="shared" si="11"/>
        <v>413468.16000000003</v>
      </c>
      <c r="V185" s="32"/>
      <c r="W185" s="10">
        <v>2014</v>
      </c>
      <c r="X185" s="32"/>
    </row>
    <row r="186" spans="1:24" s="25" customFormat="1" ht="63.75" x14ac:dyDescent="0.2">
      <c r="A186" s="22" t="s">
        <v>355</v>
      </c>
      <c r="B186" s="30" t="s">
        <v>25</v>
      </c>
      <c r="C186" s="32" t="s">
        <v>374</v>
      </c>
      <c r="D186" s="30" t="s">
        <v>376</v>
      </c>
      <c r="E186" s="35" t="s">
        <v>375</v>
      </c>
      <c r="F186" s="35" t="s">
        <v>402</v>
      </c>
      <c r="G186" s="36" t="s">
        <v>49</v>
      </c>
      <c r="H186" s="36">
        <v>0</v>
      </c>
      <c r="I186" s="36">
        <v>471010000</v>
      </c>
      <c r="J186" s="10" t="s">
        <v>26</v>
      </c>
      <c r="K186" s="60" t="s">
        <v>324</v>
      </c>
      <c r="L186" s="10" t="s">
        <v>289</v>
      </c>
      <c r="M186" s="36" t="s">
        <v>51</v>
      </c>
      <c r="N186" s="36" t="s">
        <v>325</v>
      </c>
      <c r="O186" s="36" t="s">
        <v>53</v>
      </c>
      <c r="P186" s="32">
        <v>796</v>
      </c>
      <c r="Q186" s="35" t="s">
        <v>54</v>
      </c>
      <c r="R186" s="61">
        <v>24</v>
      </c>
      <c r="S186" s="62">
        <v>3455</v>
      </c>
      <c r="T186" s="33">
        <f t="shared" si="9"/>
        <v>82920</v>
      </c>
      <c r="U186" s="33">
        <f t="shared" si="11"/>
        <v>92870.400000000009</v>
      </c>
      <c r="V186" s="32"/>
      <c r="W186" s="10">
        <v>2014</v>
      </c>
      <c r="X186" s="32"/>
    </row>
    <row r="187" spans="1:24" s="25" customFormat="1" ht="63.75" x14ac:dyDescent="0.2">
      <c r="A187" s="22" t="s">
        <v>356</v>
      </c>
      <c r="B187" s="30" t="s">
        <v>25</v>
      </c>
      <c r="C187" s="32" t="s">
        <v>377</v>
      </c>
      <c r="D187" s="30" t="s">
        <v>381</v>
      </c>
      <c r="E187" s="35" t="s">
        <v>378</v>
      </c>
      <c r="F187" s="35" t="s">
        <v>403</v>
      </c>
      <c r="G187" s="36" t="s">
        <v>49</v>
      </c>
      <c r="H187" s="36">
        <v>0</v>
      </c>
      <c r="I187" s="36">
        <v>471010000</v>
      </c>
      <c r="J187" s="10" t="s">
        <v>26</v>
      </c>
      <c r="K187" s="60" t="s">
        <v>324</v>
      </c>
      <c r="L187" s="10" t="s">
        <v>289</v>
      </c>
      <c r="M187" s="36" t="s">
        <v>51</v>
      </c>
      <c r="N187" s="36" t="s">
        <v>325</v>
      </c>
      <c r="O187" s="36" t="s">
        <v>53</v>
      </c>
      <c r="P187" s="32">
        <v>796</v>
      </c>
      <c r="Q187" s="35" t="s">
        <v>54</v>
      </c>
      <c r="R187" s="61">
        <v>144</v>
      </c>
      <c r="S187" s="62">
        <v>955</v>
      </c>
      <c r="T187" s="33">
        <f t="shared" si="9"/>
        <v>137520</v>
      </c>
      <c r="U187" s="33">
        <f t="shared" si="11"/>
        <v>154022.40000000002</v>
      </c>
      <c r="V187" s="32"/>
      <c r="W187" s="10">
        <v>2014</v>
      </c>
      <c r="X187" s="32"/>
    </row>
    <row r="188" spans="1:24" s="25" customFormat="1" ht="63.75" x14ac:dyDescent="0.2">
      <c r="A188" s="22" t="s">
        <v>357</v>
      </c>
      <c r="B188" s="30" t="s">
        <v>25</v>
      </c>
      <c r="C188" s="32" t="s">
        <v>374</v>
      </c>
      <c r="D188" s="30" t="s">
        <v>376</v>
      </c>
      <c r="E188" s="35" t="s">
        <v>375</v>
      </c>
      <c r="F188" s="35" t="s">
        <v>404</v>
      </c>
      <c r="G188" s="36" t="s">
        <v>49</v>
      </c>
      <c r="H188" s="36">
        <v>0</v>
      </c>
      <c r="I188" s="36">
        <v>471010000</v>
      </c>
      <c r="J188" s="10" t="s">
        <v>26</v>
      </c>
      <c r="K188" s="60" t="s">
        <v>324</v>
      </c>
      <c r="L188" s="10" t="s">
        <v>289</v>
      </c>
      <c r="M188" s="36" t="s">
        <v>51</v>
      </c>
      <c r="N188" s="36" t="s">
        <v>325</v>
      </c>
      <c r="O188" s="36" t="s">
        <v>53</v>
      </c>
      <c r="P188" s="32">
        <v>796</v>
      </c>
      <c r="Q188" s="35" t="s">
        <v>54</v>
      </c>
      <c r="R188" s="61">
        <v>24</v>
      </c>
      <c r="S188" s="62">
        <v>3415</v>
      </c>
      <c r="T188" s="33">
        <f t="shared" si="9"/>
        <v>81960</v>
      </c>
      <c r="U188" s="33">
        <f t="shared" si="11"/>
        <v>91795.200000000012</v>
      </c>
      <c r="V188" s="32"/>
      <c r="W188" s="10">
        <v>2014</v>
      </c>
      <c r="X188" s="32"/>
    </row>
    <row r="189" spans="1:24" s="25" customFormat="1" ht="63.75" x14ac:dyDescent="0.2">
      <c r="A189" s="22" t="s">
        <v>358</v>
      </c>
      <c r="B189" s="30" t="s">
        <v>25</v>
      </c>
      <c r="C189" s="32" t="s">
        <v>379</v>
      </c>
      <c r="D189" s="30" t="s">
        <v>382</v>
      </c>
      <c r="E189" s="35" t="s">
        <v>380</v>
      </c>
      <c r="F189" s="35" t="s">
        <v>401</v>
      </c>
      <c r="G189" s="36" t="s">
        <v>49</v>
      </c>
      <c r="H189" s="36">
        <v>0</v>
      </c>
      <c r="I189" s="36">
        <v>471010000</v>
      </c>
      <c r="J189" s="10" t="s">
        <v>26</v>
      </c>
      <c r="K189" s="60" t="s">
        <v>324</v>
      </c>
      <c r="L189" s="10" t="s">
        <v>289</v>
      </c>
      <c r="M189" s="36" t="s">
        <v>51</v>
      </c>
      <c r="N189" s="36" t="s">
        <v>325</v>
      </c>
      <c r="O189" s="36" t="s">
        <v>53</v>
      </c>
      <c r="P189" s="32">
        <v>796</v>
      </c>
      <c r="Q189" s="35" t="s">
        <v>54</v>
      </c>
      <c r="R189" s="61">
        <v>24</v>
      </c>
      <c r="S189" s="62">
        <v>1090</v>
      </c>
      <c r="T189" s="33">
        <f t="shared" si="9"/>
        <v>26160</v>
      </c>
      <c r="U189" s="33">
        <f t="shared" si="11"/>
        <v>29299.200000000004</v>
      </c>
      <c r="V189" s="32"/>
      <c r="W189" s="10">
        <v>2014</v>
      </c>
      <c r="X189" s="32"/>
    </row>
    <row r="190" spans="1:24" s="25" customFormat="1" ht="63.75" x14ac:dyDescent="0.2">
      <c r="A190" s="22" t="s">
        <v>359</v>
      </c>
      <c r="B190" s="30" t="s">
        <v>25</v>
      </c>
      <c r="C190" s="32" t="s">
        <v>379</v>
      </c>
      <c r="D190" s="32" t="s">
        <v>382</v>
      </c>
      <c r="E190" s="35" t="s">
        <v>380</v>
      </c>
      <c r="F190" s="35" t="s">
        <v>401</v>
      </c>
      <c r="G190" s="36" t="s">
        <v>49</v>
      </c>
      <c r="H190" s="36">
        <v>0</v>
      </c>
      <c r="I190" s="36">
        <v>471010000</v>
      </c>
      <c r="J190" s="10" t="s">
        <v>26</v>
      </c>
      <c r="K190" s="60" t="s">
        <v>324</v>
      </c>
      <c r="L190" s="10" t="s">
        <v>289</v>
      </c>
      <c r="M190" s="36" t="s">
        <v>51</v>
      </c>
      <c r="N190" s="36" t="s">
        <v>325</v>
      </c>
      <c r="O190" s="36" t="s">
        <v>53</v>
      </c>
      <c r="P190" s="32">
        <v>796</v>
      </c>
      <c r="Q190" s="35" t="s">
        <v>54</v>
      </c>
      <c r="R190" s="61">
        <v>24</v>
      </c>
      <c r="S190" s="62">
        <v>1090</v>
      </c>
      <c r="T190" s="33">
        <f t="shared" si="9"/>
        <v>26160</v>
      </c>
      <c r="U190" s="33">
        <f t="shared" si="11"/>
        <v>29299.200000000004</v>
      </c>
      <c r="V190" s="32"/>
      <c r="W190" s="10">
        <v>2014</v>
      </c>
      <c r="X190" s="32"/>
    </row>
    <row r="191" spans="1:24" s="25" customFormat="1" ht="63.75" x14ac:dyDescent="0.2">
      <c r="A191" s="22" t="s">
        <v>360</v>
      </c>
      <c r="B191" s="30" t="s">
        <v>25</v>
      </c>
      <c r="C191" s="32" t="s">
        <v>383</v>
      </c>
      <c r="D191" s="32" t="s">
        <v>334</v>
      </c>
      <c r="E191" s="35" t="s">
        <v>384</v>
      </c>
      <c r="F191" s="35" t="s">
        <v>400</v>
      </c>
      <c r="G191" s="36" t="s">
        <v>49</v>
      </c>
      <c r="H191" s="36">
        <v>0</v>
      </c>
      <c r="I191" s="36">
        <v>471010000</v>
      </c>
      <c r="J191" s="10" t="s">
        <v>26</v>
      </c>
      <c r="K191" s="60" t="s">
        <v>324</v>
      </c>
      <c r="L191" s="10" t="s">
        <v>289</v>
      </c>
      <c r="M191" s="36" t="s">
        <v>51</v>
      </c>
      <c r="N191" s="36" t="s">
        <v>325</v>
      </c>
      <c r="O191" s="36" t="s">
        <v>53</v>
      </c>
      <c r="P191" s="32">
        <v>796</v>
      </c>
      <c r="Q191" s="35" t="s">
        <v>54</v>
      </c>
      <c r="R191" s="61">
        <v>48</v>
      </c>
      <c r="S191" s="62">
        <v>73.23</v>
      </c>
      <c r="T191" s="33">
        <f t="shared" si="9"/>
        <v>3515.04</v>
      </c>
      <c r="U191" s="33">
        <f t="shared" si="11"/>
        <v>3936.8448000000003</v>
      </c>
      <c r="V191" s="32"/>
      <c r="W191" s="10">
        <v>2014</v>
      </c>
      <c r="X191" s="32"/>
    </row>
    <row r="192" spans="1:24" s="25" customFormat="1" ht="63.75" x14ac:dyDescent="0.2">
      <c r="A192" s="22" t="s">
        <v>361</v>
      </c>
      <c r="B192" s="30" t="s">
        <v>25</v>
      </c>
      <c r="C192" s="32" t="s">
        <v>383</v>
      </c>
      <c r="D192" s="32" t="s">
        <v>334</v>
      </c>
      <c r="E192" s="35" t="s">
        <v>384</v>
      </c>
      <c r="F192" s="35" t="s">
        <v>399</v>
      </c>
      <c r="G192" s="36" t="s">
        <v>49</v>
      </c>
      <c r="H192" s="36">
        <v>0</v>
      </c>
      <c r="I192" s="36">
        <v>471010000</v>
      </c>
      <c r="J192" s="10" t="s">
        <v>26</v>
      </c>
      <c r="K192" s="60" t="s">
        <v>324</v>
      </c>
      <c r="L192" s="10" t="s">
        <v>289</v>
      </c>
      <c r="M192" s="36" t="s">
        <v>51</v>
      </c>
      <c r="N192" s="36" t="s">
        <v>325</v>
      </c>
      <c r="O192" s="36" t="s">
        <v>53</v>
      </c>
      <c r="P192" s="32">
        <v>796</v>
      </c>
      <c r="Q192" s="35" t="s">
        <v>54</v>
      </c>
      <c r="R192" s="61">
        <v>48</v>
      </c>
      <c r="S192" s="62">
        <v>28.88</v>
      </c>
      <c r="T192" s="33">
        <f t="shared" si="9"/>
        <v>1386.24</v>
      </c>
      <c r="U192" s="33">
        <f t="shared" si="11"/>
        <v>1552.5888000000002</v>
      </c>
      <c r="V192" s="32"/>
      <c r="W192" s="10">
        <v>2014</v>
      </c>
      <c r="X192" s="32"/>
    </row>
    <row r="193" spans="1:29" s="25" customFormat="1" ht="63.75" x14ac:dyDescent="0.2">
      <c r="A193" s="22" t="s">
        <v>362</v>
      </c>
      <c r="B193" s="30" t="s">
        <v>25</v>
      </c>
      <c r="C193" s="32" t="s">
        <v>383</v>
      </c>
      <c r="D193" s="32" t="s">
        <v>334</v>
      </c>
      <c r="E193" s="35" t="s">
        <v>384</v>
      </c>
      <c r="F193" s="35" t="s">
        <v>385</v>
      </c>
      <c r="G193" s="36" t="s">
        <v>49</v>
      </c>
      <c r="H193" s="36">
        <v>0</v>
      </c>
      <c r="I193" s="36">
        <v>471010000</v>
      </c>
      <c r="J193" s="10" t="s">
        <v>26</v>
      </c>
      <c r="K193" s="60" t="s">
        <v>324</v>
      </c>
      <c r="L193" s="10" t="s">
        <v>289</v>
      </c>
      <c r="M193" s="36" t="s">
        <v>51</v>
      </c>
      <c r="N193" s="36" t="s">
        <v>325</v>
      </c>
      <c r="O193" s="36" t="s">
        <v>53</v>
      </c>
      <c r="P193" s="32">
        <v>796</v>
      </c>
      <c r="Q193" s="35" t="s">
        <v>54</v>
      </c>
      <c r="R193" s="61">
        <v>144</v>
      </c>
      <c r="S193" s="62">
        <v>41.76</v>
      </c>
      <c r="T193" s="33">
        <f t="shared" si="9"/>
        <v>6013.44</v>
      </c>
      <c r="U193" s="33">
        <f t="shared" si="11"/>
        <v>6735.0528000000004</v>
      </c>
      <c r="V193" s="32"/>
      <c r="W193" s="10">
        <v>2014</v>
      </c>
      <c r="X193" s="32"/>
    </row>
    <row r="194" spans="1:29" s="25" customFormat="1" ht="63.75" x14ac:dyDescent="0.2">
      <c r="A194" s="22" t="s">
        <v>363</v>
      </c>
      <c r="B194" s="30" t="s">
        <v>25</v>
      </c>
      <c r="C194" s="32" t="s">
        <v>383</v>
      </c>
      <c r="D194" s="32" t="s">
        <v>334</v>
      </c>
      <c r="E194" s="35" t="s">
        <v>384</v>
      </c>
      <c r="F194" s="35" t="s">
        <v>386</v>
      </c>
      <c r="G194" s="36" t="s">
        <v>49</v>
      </c>
      <c r="H194" s="36">
        <v>0</v>
      </c>
      <c r="I194" s="36">
        <v>471010000</v>
      </c>
      <c r="J194" s="10" t="s">
        <v>26</v>
      </c>
      <c r="K194" s="60" t="s">
        <v>324</v>
      </c>
      <c r="L194" s="10" t="s">
        <v>289</v>
      </c>
      <c r="M194" s="36" t="s">
        <v>51</v>
      </c>
      <c r="N194" s="36" t="s">
        <v>325</v>
      </c>
      <c r="O194" s="36" t="s">
        <v>53</v>
      </c>
      <c r="P194" s="32">
        <v>796</v>
      </c>
      <c r="Q194" s="35" t="s">
        <v>54</v>
      </c>
      <c r="R194" s="61">
        <v>72</v>
      </c>
      <c r="S194" s="62">
        <v>60.36</v>
      </c>
      <c r="T194" s="33">
        <f t="shared" si="9"/>
        <v>4345.92</v>
      </c>
      <c r="U194" s="33">
        <f t="shared" si="11"/>
        <v>4867.4304000000002</v>
      </c>
      <c r="V194" s="32"/>
      <c r="W194" s="10">
        <v>2014</v>
      </c>
      <c r="X194" s="32"/>
    </row>
    <row r="195" spans="1:29" s="25" customFormat="1" ht="63.75" x14ac:dyDescent="0.2">
      <c r="A195" s="22" t="s">
        <v>364</v>
      </c>
      <c r="B195" s="30" t="s">
        <v>25</v>
      </c>
      <c r="C195" s="32" t="s">
        <v>383</v>
      </c>
      <c r="D195" s="32" t="s">
        <v>334</v>
      </c>
      <c r="E195" s="35" t="s">
        <v>384</v>
      </c>
      <c r="F195" s="35" t="s">
        <v>387</v>
      </c>
      <c r="G195" s="36" t="s">
        <v>49</v>
      </c>
      <c r="H195" s="36">
        <v>0</v>
      </c>
      <c r="I195" s="36">
        <v>471010000</v>
      </c>
      <c r="J195" s="10" t="s">
        <v>26</v>
      </c>
      <c r="K195" s="60" t="s">
        <v>324</v>
      </c>
      <c r="L195" s="10" t="s">
        <v>289</v>
      </c>
      <c r="M195" s="36" t="s">
        <v>51</v>
      </c>
      <c r="N195" s="36" t="s">
        <v>325</v>
      </c>
      <c r="O195" s="36" t="s">
        <v>53</v>
      </c>
      <c r="P195" s="32">
        <v>796</v>
      </c>
      <c r="Q195" s="35" t="s">
        <v>54</v>
      </c>
      <c r="R195" s="61">
        <v>144</v>
      </c>
      <c r="S195" s="62">
        <v>53.52</v>
      </c>
      <c r="T195" s="33">
        <f t="shared" si="9"/>
        <v>7706.88</v>
      </c>
      <c r="U195" s="33">
        <f t="shared" si="11"/>
        <v>8631.7056000000011</v>
      </c>
      <c r="V195" s="32"/>
      <c r="W195" s="10">
        <v>2014</v>
      </c>
      <c r="X195" s="32"/>
    </row>
    <row r="196" spans="1:29" s="25" customFormat="1" ht="63.75" x14ac:dyDescent="0.2">
      <c r="A196" s="22" t="s">
        <v>365</v>
      </c>
      <c r="B196" s="30" t="s">
        <v>25</v>
      </c>
      <c r="C196" s="32" t="s">
        <v>383</v>
      </c>
      <c r="D196" s="32" t="s">
        <v>334</v>
      </c>
      <c r="E196" s="35" t="s">
        <v>384</v>
      </c>
      <c r="F196" s="35" t="s">
        <v>388</v>
      </c>
      <c r="G196" s="36" t="s">
        <v>49</v>
      </c>
      <c r="H196" s="36">
        <v>0</v>
      </c>
      <c r="I196" s="36">
        <v>471010000</v>
      </c>
      <c r="J196" s="10" t="s">
        <v>26</v>
      </c>
      <c r="K196" s="60" t="s">
        <v>324</v>
      </c>
      <c r="L196" s="10" t="s">
        <v>289</v>
      </c>
      <c r="M196" s="36" t="s">
        <v>51</v>
      </c>
      <c r="N196" s="36" t="s">
        <v>325</v>
      </c>
      <c r="O196" s="36" t="s">
        <v>53</v>
      </c>
      <c r="P196" s="32">
        <v>796</v>
      </c>
      <c r="Q196" s="35" t="s">
        <v>54</v>
      </c>
      <c r="R196" s="61">
        <v>144</v>
      </c>
      <c r="S196" s="62">
        <v>65.790000000000006</v>
      </c>
      <c r="T196" s="33">
        <f t="shared" si="9"/>
        <v>9473.76</v>
      </c>
      <c r="U196" s="33">
        <f t="shared" si="11"/>
        <v>10610.611200000001</v>
      </c>
      <c r="V196" s="32"/>
      <c r="W196" s="10">
        <v>2014</v>
      </c>
      <c r="X196" s="32"/>
    </row>
    <row r="197" spans="1:29" s="25" customFormat="1" ht="63.75" x14ac:dyDescent="0.2">
      <c r="A197" s="22" t="s">
        <v>555</v>
      </c>
      <c r="B197" s="30" t="s">
        <v>25</v>
      </c>
      <c r="C197" s="32" t="s">
        <v>542</v>
      </c>
      <c r="D197" s="32" t="s">
        <v>543</v>
      </c>
      <c r="E197" s="63" t="s">
        <v>544</v>
      </c>
      <c r="F197" s="63" t="s">
        <v>545</v>
      </c>
      <c r="G197" s="36" t="s">
        <v>49</v>
      </c>
      <c r="H197" s="36">
        <v>0</v>
      </c>
      <c r="I197" s="36">
        <v>471010000</v>
      </c>
      <c r="J197" s="10" t="s">
        <v>26</v>
      </c>
      <c r="K197" s="32" t="s">
        <v>342</v>
      </c>
      <c r="L197" s="10" t="s">
        <v>289</v>
      </c>
      <c r="M197" s="36" t="s">
        <v>51</v>
      </c>
      <c r="N197" s="36" t="s">
        <v>278</v>
      </c>
      <c r="O197" s="36" t="s">
        <v>53</v>
      </c>
      <c r="P197" s="32">
        <v>839</v>
      </c>
      <c r="Q197" s="63" t="s">
        <v>254</v>
      </c>
      <c r="R197" s="61">
        <v>2</v>
      </c>
      <c r="S197" s="62">
        <v>520000</v>
      </c>
      <c r="T197" s="33">
        <f t="shared" si="9"/>
        <v>1040000</v>
      </c>
      <c r="U197" s="33">
        <f t="shared" si="11"/>
        <v>1164800</v>
      </c>
      <c r="V197" s="32"/>
      <c r="W197" s="10">
        <v>2014</v>
      </c>
      <c r="X197" s="32"/>
    </row>
    <row r="198" spans="1:29" s="25" customFormat="1" ht="63.75" x14ac:dyDescent="0.2">
      <c r="A198" s="22" t="s">
        <v>556</v>
      </c>
      <c r="B198" s="30" t="s">
        <v>25</v>
      </c>
      <c r="C198" s="32" t="s">
        <v>542</v>
      </c>
      <c r="D198" s="32" t="s">
        <v>543</v>
      </c>
      <c r="E198" s="63" t="s">
        <v>544</v>
      </c>
      <c r="F198" s="63" t="s">
        <v>547</v>
      </c>
      <c r="G198" s="36" t="s">
        <v>49</v>
      </c>
      <c r="H198" s="36">
        <v>0</v>
      </c>
      <c r="I198" s="36">
        <v>471010000</v>
      </c>
      <c r="J198" s="10" t="s">
        <v>26</v>
      </c>
      <c r="K198" s="32" t="s">
        <v>342</v>
      </c>
      <c r="L198" s="10" t="s">
        <v>289</v>
      </c>
      <c r="M198" s="36" t="s">
        <v>51</v>
      </c>
      <c r="N198" s="36" t="s">
        <v>278</v>
      </c>
      <c r="O198" s="36" t="s">
        <v>53</v>
      </c>
      <c r="P198" s="32">
        <v>839</v>
      </c>
      <c r="Q198" s="63" t="s">
        <v>254</v>
      </c>
      <c r="R198" s="61">
        <v>3</v>
      </c>
      <c r="S198" s="62">
        <v>520000</v>
      </c>
      <c r="T198" s="33">
        <f t="shared" si="9"/>
        <v>1560000</v>
      </c>
      <c r="U198" s="33">
        <f t="shared" si="11"/>
        <v>1747200.0000000002</v>
      </c>
      <c r="V198" s="32"/>
      <c r="W198" s="10">
        <v>2014</v>
      </c>
      <c r="X198" s="32"/>
    </row>
    <row r="199" spans="1:29" s="25" customFormat="1" ht="63.75" x14ac:dyDescent="0.2">
      <c r="A199" s="22" t="s">
        <v>366</v>
      </c>
      <c r="B199" s="30" t="s">
        <v>25</v>
      </c>
      <c r="C199" s="32" t="s">
        <v>389</v>
      </c>
      <c r="D199" s="32" t="s">
        <v>390</v>
      </c>
      <c r="E199" s="63" t="s">
        <v>391</v>
      </c>
      <c r="F199" s="63" t="s">
        <v>341</v>
      </c>
      <c r="G199" s="36" t="s">
        <v>49</v>
      </c>
      <c r="H199" s="36">
        <v>0</v>
      </c>
      <c r="I199" s="36">
        <v>471010000</v>
      </c>
      <c r="J199" s="10" t="s">
        <v>26</v>
      </c>
      <c r="K199" s="32" t="s">
        <v>342</v>
      </c>
      <c r="L199" s="10" t="s">
        <v>289</v>
      </c>
      <c r="M199" s="36" t="s">
        <v>51</v>
      </c>
      <c r="N199" s="36" t="s">
        <v>278</v>
      </c>
      <c r="O199" s="36" t="s">
        <v>53</v>
      </c>
      <c r="P199" s="32">
        <v>839</v>
      </c>
      <c r="Q199" s="63" t="s">
        <v>254</v>
      </c>
      <c r="R199" s="61">
        <v>2</v>
      </c>
      <c r="S199" s="62">
        <v>45300</v>
      </c>
      <c r="T199" s="33">
        <f t="shared" si="9"/>
        <v>90600</v>
      </c>
      <c r="U199" s="33">
        <f t="shared" si="11"/>
        <v>101472.00000000001</v>
      </c>
      <c r="V199" s="32"/>
      <c r="W199" s="10">
        <v>2014</v>
      </c>
      <c r="X199" s="32"/>
    </row>
    <row r="200" spans="1:29" s="25" customFormat="1" ht="63.75" x14ac:dyDescent="0.2">
      <c r="A200" s="22" t="s">
        <v>367</v>
      </c>
      <c r="B200" s="30" t="s">
        <v>25</v>
      </c>
      <c r="C200" s="32" t="s">
        <v>392</v>
      </c>
      <c r="D200" s="32" t="s">
        <v>393</v>
      </c>
      <c r="E200" s="63" t="s">
        <v>394</v>
      </c>
      <c r="F200" s="63" t="s">
        <v>344</v>
      </c>
      <c r="G200" s="36" t="s">
        <v>49</v>
      </c>
      <c r="H200" s="36">
        <v>0</v>
      </c>
      <c r="I200" s="36">
        <v>471010000</v>
      </c>
      <c r="J200" s="10" t="s">
        <v>26</v>
      </c>
      <c r="K200" s="32" t="s">
        <v>342</v>
      </c>
      <c r="L200" s="10" t="s">
        <v>289</v>
      </c>
      <c r="M200" s="36" t="s">
        <v>51</v>
      </c>
      <c r="N200" s="36" t="s">
        <v>278</v>
      </c>
      <c r="O200" s="36" t="s">
        <v>53</v>
      </c>
      <c r="P200" s="32">
        <v>796</v>
      </c>
      <c r="Q200" s="63" t="s">
        <v>54</v>
      </c>
      <c r="R200" s="61">
        <v>48</v>
      </c>
      <c r="S200" s="62">
        <v>680</v>
      </c>
      <c r="T200" s="33">
        <f t="shared" si="9"/>
        <v>32640</v>
      </c>
      <c r="U200" s="33">
        <f t="shared" si="11"/>
        <v>36556.800000000003</v>
      </c>
      <c r="V200" s="32"/>
      <c r="W200" s="10">
        <v>2014</v>
      </c>
      <c r="X200" s="32"/>
    </row>
    <row r="201" spans="1:29" s="25" customFormat="1" ht="63.75" x14ac:dyDescent="0.2">
      <c r="A201" s="22" t="s">
        <v>368</v>
      </c>
      <c r="B201" s="30" t="s">
        <v>25</v>
      </c>
      <c r="C201" s="32" t="s">
        <v>392</v>
      </c>
      <c r="D201" s="32" t="s">
        <v>393</v>
      </c>
      <c r="E201" s="63" t="s">
        <v>394</v>
      </c>
      <c r="F201" s="63" t="s">
        <v>346</v>
      </c>
      <c r="G201" s="36" t="s">
        <v>49</v>
      </c>
      <c r="H201" s="36">
        <v>0</v>
      </c>
      <c r="I201" s="36">
        <v>471010000</v>
      </c>
      <c r="J201" s="10" t="s">
        <v>26</v>
      </c>
      <c r="K201" s="32" t="s">
        <v>342</v>
      </c>
      <c r="L201" s="10" t="s">
        <v>289</v>
      </c>
      <c r="M201" s="36" t="s">
        <v>51</v>
      </c>
      <c r="N201" s="36" t="s">
        <v>278</v>
      </c>
      <c r="O201" s="36" t="s">
        <v>53</v>
      </c>
      <c r="P201" s="32">
        <v>796</v>
      </c>
      <c r="Q201" s="63" t="s">
        <v>54</v>
      </c>
      <c r="R201" s="61">
        <v>6</v>
      </c>
      <c r="S201" s="62">
        <v>1000</v>
      </c>
      <c r="T201" s="33">
        <f t="shared" si="9"/>
        <v>6000</v>
      </c>
      <c r="U201" s="33">
        <f t="shared" si="11"/>
        <v>6720.0000000000009</v>
      </c>
      <c r="V201" s="32"/>
      <c r="W201" s="10">
        <v>2014</v>
      </c>
      <c r="X201" s="32"/>
    </row>
    <row r="202" spans="1:29" s="25" customFormat="1" ht="63.75" x14ac:dyDescent="0.2">
      <c r="A202" s="22" t="s">
        <v>369</v>
      </c>
      <c r="B202" s="30" t="s">
        <v>25</v>
      </c>
      <c r="C202" s="32" t="s">
        <v>395</v>
      </c>
      <c r="D202" s="32" t="s">
        <v>348</v>
      </c>
      <c r="E202" s="63" t="s">
        <v>396</v>
      </c>
      <c r="F202" s="63" t="s">
        <v>348</v>
      </c>
      <c r="G202" s="36" t="s">
        <v>49</v>
      </c>
      <c r="H202" s="36">
        <v>0</v>
      </c>
      <c r="I202" s="36">
        <v>471010000</v>
      </c>
      <c r="J202" s="10" t="s">
        <v>26</v>
      </c>
      <c r="K202" s="32" t="s">
        <v>342</v>
      </c>
      <c r="L202" s="10" t="s">
        <v>289</v>
      </c>
      <c r="M202" s="36" t="s">
        <v>51</v>
      </c>
      <c r="N202" s="36" t="s">
        <v>278</v>
      </c>
      <c r="O202" s="36" t="s">
        <v>53</v>
      </c>
      <c r="P202" s="32">
        <v>796</v>
      </c>
      <c r="Q202" s="63" t="s">
        <v>54</v>
      </c>
      <c r="R202" s="61">
        <v>14</v>
      </c>
      <c r="S202" s="62">
        <v>2400</v>
      </c>
      <c r="T202" s="33">
        <f t="shared" si="9"/>
        <v>33600</v>
      </c>
      <c r="U202" s="33">
        <f t="shared" si="11"/>
        <v>37632</v>
      </c>
      <c r="V202" s="32"/>
      <c r="W202" s="10">
        <v>2014</v>
      </c>
      <c r="X202" s="32"/>
    </row>
    <row r="203" spans="1:29" s="25" customFormat="1" ht="63.75" x14ac:dyDescent="0.2">
      <c r="A203" s="22" t="s">
        <v>370</v>
      </c>
      <c r="B203" s="30" t="s">
        <v>25</v>
      </c>
      <c r="C203" s="32" t="s">
        <v>397</v>
      </c>
      <c r="D203" s="32" t="s">
        <v>101</v>
      </c>
      <c r="E203" s="63" t="s">
        <v>398</v>
      </c>
      <c r="F203" s="63" t="s">
        <v>350</v>
      </c>
      <c r="G203" s="36" t="s">
        <v>49</v>
      </c>
      <c r="H203" s="36">
        <v>0</v>
      </c>
      <c r="I203" s="36">
        <v>471010000</v>
      </c>
      <c r="J203" s="10" t="s">
        <v>26</v>
      </c>
      <c r="K203" s="60" t="s">
        <v>351</v>
      </c>
      <c r="L203" s="32" t="s">
        <v>289</v>
      </c>
      <c r="M203" s="36" t="s">
        <v>51</v>
      </c>
      <c r="N203" s="36" t="s">
        <v>278</v>
      </c>
      <c r="O203" s="36" t="s">
        <v>53</v>
      </c>
      <c r="P203" s="32">
        <v>796</v>
      </c>
      <c r="Q203" s="64" t="s">
        <v>54</v>
      </c>
      <c r="R203" s="61">
        <v>12</v>
      </c>
      <c r="S203" s="62">
        <v>145500</v>
      </c>
      <c r="T203" s="33">
        <f t="shared" si="9"/>
        <v>1746000</v>
      </c>
      <c r="U203" s="33">
        <f t="shared" si="11"/>
        <v>1955520.0000000002</v>
      </c>
      <c r="V203" s="32"/>
      <c r="W203" s="10">
        <v>2014</v>
      </c>
      <c r="X203" s="32"/>
    </row>
    <row r="204" spans="1:29" s="25" customFormat="1" ht="89.25" x14ac:dyDescent="0.2">
      <c r="A204" s="22" t="s">
        <v>413</v>
      </c>
      <c r="B204" s="30" t="s">
        <v>25</v>
      </c>
      <c r="C204" s="32" t="s">
        <v>416</v>
      </c>
      <c r="D204" s="32" t="s">
        <v>414</v>
      </c>
      <c r="E204" s="63" t="s">
        <v>415</v>
      </c>
      <c r="F204" s="63" t="s">
        <v>417</v>
      </c>
      <c r="G204" s="36" t="s">
        <v>49</v>
      </c>
      <c r="H204" s="36">
        <v>0</v>
      </c>
      <c r="I204" s="36">
        <v>471010000</v>
      </c>
      <c r="J204" s="10" t="s">
        <v>26</v>
      </c>
      <c r="K204" s="60" t="s">
        <v>351</v>
      </c>
      <c r="L204" s="32" t="s">
        <v>50</v>
      </c>
      <c r="M204" s="36" t="s">
        <v>51</v>
      </c>
      <c r="N204" s="36" t="s">
        <v>52</v>
      </c>
      <c r="O204" s="36" t="s">
        <v>178</v>
      </c>
      <c r="P204" s="32">
        <v>796</v>
      </c>
      <c r="Q204" s="64" t="s">
        <v>54</v>
      </c>
      <c r="R204" s="61">
        <v>1</v>
      </c>
      <c r="S204" s="62">
        <v>479000</v>
      </c>
      <c r="T204" s="33">
        <f t="shared" si="9"/>
        <v>479000</v>
      </c>
      <c r="U204" s="33">
        <f t="shared" si="11"/>
        <v>536480</v>
      </c>
      <c r="V204" s="32" t="s">
        <v>55</v>
      </c>
      <c r="W204" s="10">
        <v>2014</v>
      </c>
      <c r="X204" s="32"/>
    </row>
    <row r="205" spans="1:29" s="25" customFormat="1" ht="89.25" x14ac:dyDescent="0.2">
      <c r="A205" s="22" t="s">
        <v>418</v>
      </c>
      <c r="B205" s="30" t="s">
        <v>25</v>
      </c>
      <c r="C205" s="32" t="s">
        <v>421</v>
      </c>
      <c r="D205" s="32" t="s">
        <v>419</v>
      </c>
      <c r="E205" s="63" t="s">
        <v>420</v>
      </c>
      <c r="F205" s="63" t="s">
        <v>422</v>
      </c>
      <c r="G205" s="36" t="s">
        <v>49</v>
      </c>
      <c r="H205" s="36">
        <v>0</v>
      </c>
      <c r="I205" s="36">
        <v>471010000</v>
      </c>
      <c r="J205" s="10" t="s">
        <v>26</v>
      </c>
      <c r="K205" s="60" t="s">
        <v>351</v>
      </c>
      <c r="L205" s="32" t="s">
        <v>50</v>
      </c>
      <c r="M205" s="36" t="s">
        <v>51</v>
      </c>
      <c r="N205" s="36" t="s">
        <v>52</v>
      </c>
      <c r="O205" s="36" t="s">
        <v>178</v>
      </c>
      <c r="P205" s="32">
        <v>796</v>
      </c>
      <c r="Q205" s="64" t="s">
        <v>54</v>
      </c>
      <c r="R205" s="61">
        <v>2</v>
      </c>
      <c r="S205" s="62">
        <v>40000</v>
      </c>
      <c r="T205" s="33">
        <f t="shared" si="9"/>
        <v>80000</v>
      </c>
      <c r="U205" s="33">
        <f t="shared" si="11"/>
        <v>89600.000000000015</v>
      </c>
      <c r="V205" s="32" t="s">
        <v>55</v>
      </c>
      <c r="W205" s="10">
        <v>2014</v>
      </c>
      <c r="X205" s="32"/>
    </row>
    <row r="206" spans="1:29" ht="12.75" customHeight="1" x14ac:dyDescent="0.25">
      <c r="A206" s="11" t="s">
        <v>48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34">
        <f>SUM(T114:T205)</f>
        <v>951019907.45029998</v>
      </c>
      <c r="U206" s="34">
        <f>SUM(U114:U205)</f>
        <v>1065142296.3443364</v>
      </c>
      <c r="V206" s="7"/>
      <c r="W206" s="7"/>
      <c r="X206" s="7"/>
    </row>
    <row r="207" spans="1:29" ht="12.75" customHeight="1" x14ac:dyDescent="0.25">
      <c r="A207" s="20" t="s">
        <v>24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34"/>
      <c r="U207" s="34"/>
      <c r="V207" s="7"/>
      <c r="W207" s="7"/>
      <c r="X207" s="7"/>
    </row>
    <row r="208" spans="1:29" s="25" customFormat="1" ht="12" customHeight="1" x14ac:dyDescent="0.2">
      <c r="A208" s="11" t="s">
        <v>37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34"/>
      <c r="U208" s="34"/>
      <c r="V208" s="7"/>
      <c r="W208" s="7"/>
      <c r="X208" s="7"/>
      <c r="AB208" s="29"/>
      <c r="AC208" s="29"/>
    </row>
    <row r="209" spans="1:38" s="25" customFormat="1" ht="63.75" x14ac:dyDescent="0.2">
      <c r="A209" s="22" t="s">
        <v>38</v>
      </c>
      <c r="B209" s="26" t="s">
        <v>25</v>
      </c>
      <c r="C209" s="26" t="s">
        <v>42</v>
      </c>
      <c r="D209" s="26" t="s">
        <v>40</v>
      </c>
      <c r="E209" s="26" t="s">
        <v>41</v>
      </c>
      <c r="F209" s="26" t="s">
        <v>43</v>
      </c>
      <c r="G209" s="26" t="s">
        <v>32</v>
      </c>
      <c r="H209" s="26">
        <v>70</v>
      </c>
      <c r="I209" s="26">
        <v>471010000</v>
      </c>
      <c r="J209" s="10" t="s">
        <v>26</v>
      </c>
      <c r="K209" s="26" t="s">
        <v>34</v>
      </c>
      <c r="L209" s="26" t="s">
        <v>33</v>
      </c>
      <c r="M209" s="26"/>
      <c r="N209" s="26" t="s">
        <v>44</v>
      </c>
      <c r="O209" s="26" t="s">
        <v>45</v>
      </c>
      <c r="P209" s="26"/>
      <c r="Q209" s="26"/>
      <c r="R209" s="27"/>
      <c r="S209" s="28"/>
      <c r="T209" s="33">
        <v>20230000</v>
      </c>
      <c r="U209" s="33">
        <f>T209*1.12</f>
        <v>22657600.000000004</v>
      </c>
      <c r="V209" s="26"/>
      <c r="W209" s="10">
        <v>2014</v>
      </c>
      <c r="X209" s="26"/>
      <c r="AB209" s="29"/>
      <c r="AC209" s="29"/>
    </row>
    <row r="210" spans="1:38" ht="78" customHeight="1" x14ac:dyDescent="0.25">
      <c r="A210" s="22" t="s">
        <v>39</v>
      </c>
      <c r="B210" s="26" t="s">
        <v>25</v>
      </c>
      <c r="C210" s="26" t="s">
        <v>42</v>
      </c>
      <c r="D210" s="26" t="s">
        <v>40</v>
      </c>
      <c r="E210" s="26" t="s">
        <v>41</v>
      </c>
      <c r="F210" s="26" t="s">
        <v>43</v>
      </c>
      <c r="G210" s="26" t="s">
        <v>35</v>
      </c>
      <c r="H210" s="26">
        <v>70</v>
      </c>
      <c r="I210" s="26">
        <v>471010000</v>
      </c>
      <c r="J210" s="10" t="s">
        <v>26</v>
      </c>
      <c r="K210" s="26" t="s">
        <v>46</v>
      </c>
      <c r="L210" s="26" t="s">
        <v>33</v>
      </c>
      <c r="M210" s="26"/>
      <c r="N210" s="26" t="s">
        <v>34</v>
      </c>
      <c r="O210" s="26" t="s">
        <v>45</v>
      </c>
      <c r="P210" s="26"/>
      <c r="Q210" s="26"/>
      <c r="R210" s="27"/>
      <c r="S210" s="28"/>
      <c r="T210" s="33">
        <v>11900000</v>
      </c>
      <c r="U210" s="33">
        <f>T210*1.12</f>
        <v>13328000.000000002</v>
      </c>
      <c r="V210" s="26"/>
      <c r="W210" s="10">
        <v>2014</v>
      </c>
      <c r="X210" s="26"/>
    </row>
    <row r="211" spans="1:38" ht="12.75" customHeight="1" x14ac:dyDescent="0.25">
      <c r="A211" s="11" t="s">
        <v>36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34">
        <f>SUM(T209:T210)</f>
        <v>32130000</v>
      </c>
      <c r="U211" s="34">
        <f>SUM(U209:U210)</f>
        <v>35985600.000000007</v>
      </c>
      <c r="V211" s="7"/>
      <c r="W211" s="7"/>
      <c r="X211" s="7"/>
    </row>
    <row r="212" spans="1:38" ht="12.75" customHeight="1" x14ac:dyDescent="0.25">
      <c r="A212" s="11" t="s">
        <v>27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</row>
    <row r="213" spans="1:38" ht="12.75" customHeight="1" x14ac:dyDescent="0.25">
      <c r="A213" s="11" t="s">
        <v>37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</row>
    <row r="214" spans="1:38" s="25" customFormat="1" ht="76.5" customHeight="1" x14ac:dyDescent="0.2">
      <c r="A214" s="44" t="s">
        <v>240</v>
      </c>
      <c r="B214" s="26" t="s">
        <v>25</v>
      </c>
      <c r="C214" s="26" t="s">
        <v>242</v>
      </c>
      <c r="D214" s="26" t="s">
        <v>243</v>
      </c>
      <c r="E214" s="26" t="s">
        <v>243</v>
      </c>
      <c r="F214" s="26" t="s">
        <v>43</v>
      </c>
      <c r="G214" s="26" t="s">
        <v>32</v>
      </c>
      <c r="H214" s="26">
        <v>70</v>
      </c>
      <c r="I214" s="26">
        <v>471010000</v>
      </c>
      <c r="J214" s="10" t="s">
        <v>26</v>
      </c>
      <c r="K214" s="26" t="s">
        <v>34</v>
      </c>
      <c r="L214" s="26" t="s">
        <v>33</v>
      </c>
      <c r="M214" s="26"/>
      <c r="N214" s="26" t="s">
        <v>44</v>
      </c>
      <c r="O214" s="26" t="s">
        <v>45</v>
      </c>
      <c r="P214" s="26"/>
      <c r="Q214" s="26"/>
      <c r="R214" s="27"/>
      <c r="S214" s="28"/>
      <c r="T214" s="33">
        <v>20230000</v>
      </c>
      <c r="U214" s="33">
        <f>T214*1.12</f>
        <v>22657600.000000004</v>
      </c>
      <c r="V214" s="26"/>
      <c r="W214" s="10">
        <v>2014</v>
      </c>
      <c r="X214" s="26"/>
      <c r="AB214" s="29"/>
      <c r="AC214" s="29"/>
    </row>
    <row r="215" spans="1:38" ht="66.75" customHeight="1" x14ac:dyDescent="0.25">
      <c r="A215" s="44" t="s">
        <v>241</v>
      </c>
      <c r="B215" s="26" t="s">
        <v>25</v>
      </c>
      <c r="C215" s="26" t="s">
        <v>242</v>
      </c>
      <c r="D215" s="26" t="s">
        <v>243</v>
      </c>
      <c r="E215" s="26" t="s">
        <v>243</v>
      </c>
      <c r="F215" s="26" t="s">
        <v>43</v>
      </c>
      <c r="G215" s="26" t="s">
        <v>35</v>
      </c>
      <c r="H215" s="26">
        <v>70</v>
      </c>
      <c r="I215" s="26">
        <v>471010000</v>
      </c>
      <c r="J215" s="10" t="s">
        <v>26</v>
      </c>
      <c r="K215" s="26" t="s">
        <v>46</v>
      </c>
      <c r="L215" s="26" t="s">
        <v>33</v>
      </c>
      <c r="M215" s="26"/>
      <c r="N215" s="26" t="s">
        <v>34</v>
      </c>
      <c r="O215" s="26" t="s">
        <v>45</v>
      </c>
      <c r="P215" s="26"/>
      <c r="Q215" s="26"/>
      <c r="R215" s="27"/>
      <c r="S215" s="28"/>
      <c r="T215" s="33">
        <v>11900000</v>
      </c>
      <c r="U215" s="33">
        <f>T215*1.12</f>
        <v>13328000.000000002</v>
      </c>
      <c r="V215" s="26"/>
      <c r="W215" s="10">
        <v>2014</v>
      </c>
      <c r="X215" s="26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</row>
    <row r="216" spans="1:38" ht="12.75" customHeight="1" x14ac:dyDescent="0.25">
      <c r="A216" s="11" t="s">
        <v>36</v>
      </c>
      <c r="B216" s="8"/>
      <c r="C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21">
        <f>SUM(T214:T215)</f>
        <v>32130000</v>
      </c>
      <c r="U216" s="21">
        <f>SUM(U214:U215)</f>
        <v>35985600.000000007</v>
      </c>
      <c r="V216" s="7"/>
      <c r="W216" s="7"/>
      <c r="X216" s="7"/>
    </row>
    <row r="217" spans="1:38" ht="12.75" customHeight="1" x14ac:dyDescent="0.25">
      <c r="A217" s="11" t="s">
        <v>257</v>
      </c>
      <c r="B217" s="20"/>
      <c r="C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21"/>
      <c r="U217" s="21"/>
      <c r="V217" s="7"/>
      <c r="W217" s="7"/>
      <c r="X217" s="7"/>
    </row>
    <row r="218" spans="1:38" ht="12.75" customHeight="1" x14ac:dyDescent="0.25">
      <c r="A218" s="20" t="s">
        <v>24</v>
      </c>
      <c r="B218" s="20"/>
      <c r="C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21"/>
      <c r="U218" s="21"/>
      <c r="V218" s="7"/>
      <c r="W218" s="7"/>
      <c r="X218" s="7"/>
    </row>
    <row r="219" spans="1:38" ht="81.75" customHeight="1" x14ac:dyDescent="0.25">
      <c r="A219" s="67" t="s">
        <v>496</v>
      </c>
      <c r="B219" s="68" t="s">
        <v>25</v>
      </c>
      <c r="C219" s="48" t="s">
        <v>497</v>
      </c>
      <c r="D219" s="48" t="s">
        <v>498</v>
      </c>
      <c r="E219" s="48" t="s">
        <v>499</v>
      </c>
      <c r="F219" s="48" t="s">
        <v>500</v>
      </c>
      <c r="G219" s="48" t="s">
        <v>32</v>
      </c>
      <c r="H219" s="10">
        <v>70</v>
      </c>
      <c r="I219" s="10">
        <v>471010000</v>
      </c>
      <c r="J219" s="10" t="s">
        <v>26</v>
      </c>
      <c r="K219" s="48" t="s">
        <v>34</v>
      </c>
      <c r="L219" s="48" t="s">
        <v>501</v>
      </c>
      <c r="M219" s="48"/>
      <c r="N219" s="48" t="s">
        <v>502</v>
      </c>
      <c r="O219" s="48" t="s">
        <v>503</v>
      </c>
      <c r="P219" s="49"/>
      <c r="Q219" s="69"/>
      <c r="R219" s="57"/>
      <c r="S219" s="70"/>
      <c r="T219" s="33">
        <v>11700000</v>
      </c>
      <c r="U219" s="33">
        <f>T219*1.12</f>
        <v>13104000.000000002</v>
      </c>
      <c r="V219" s="48"/>
      <c r="W219" s="10">
        <v>2014</v>
      </c>
      <c r="X219" s="68" t="s">
        <v>507</v>
      </c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</row>
    <row r="220" spans="1:38" s="25" customFormat="1" ht="102" x14ac:dyDescent="0.2">
      <c r="A220" s="53" t="s">
        <v>548</v>
      </c>
      <c r="B220" s="73" t="s">
        <v>25</v>
      </c>
      <c r="C220" s="24" t="s">
        <v>549</v>
      </c>
      <c r="D220" s="24" t="s">
        <v>550</v>
      </c>
      <c r="E220" s="24" t="s">
        <v>551</v>
      </c>
      <c r="F220" s="24" t="s">
        <v>552</v>
      </c>
      <c r="G220" s="48" t="s">
        <v>553</v>
      </c>
      <c r="H220" s="10">
        <v>70</v>
      </c>
      <c r="I220" s="10">
        <v>471010000</v>
      </c>
      <c r="J220" s="10" t="s">
        <v>26</v>
      </c>
      <c r="K220" s="48" t="s">
        <v>504</v>
      </c>
      <c r="L220" s="10" t="s">
        <v>33</v>
      </c>
      <c r="M220" s="10"/>
      <c r="N220" s="10" t="s">
        <v>554</v>
      </c>
      <c r="O220" s="48" t="s">
        <v>265</v>
      </c>
      <c r="P220" s="24"/>
      <c r="Q220" s="24"/>
      <c r="R220" s="49"/>
      <c r="S220" s="50"/>
      <c r="T220" s="77">
        <v>2922018.4000000004</v>
      </c>
      <c r="U220" s="33">
        <f t="shared" ref="U220" si="12">T220*1.12</f>
        <v>3272660.6080000009</v>
      </c>
      <c r="V220" s="24"/>
      <c r="W220" s="10">
        <v>2014</v>
      </c>
      <c r="X220" s="24"/>
    </row>
    <row r="221" spans="1:38" ht="114.75" x14ac:dyDescent="0.25">
      <c r="A221" s="53" t="s">
        <v>258</v>
      </c>
      <c r="B221" s="30" t="s">
        <v>25</v>
      </c>
      <c r="C221" s="26" t="s">
        <v>259</v>
      </c>
      <c r="D221" s="32" t="s">
        <v>260</v>
      </c>
      <c r="E221" s="32" t="s">
        <v>261</v>
      </c>
      <c r="F221" s="26" t="s">
        <v>262</v>
      </c>
      <c r="G221" s="32" t="s">
        <v>35</v>
      </c>
      <c r="H221" s="32">
        <v>70</v>
      </c>
      <c r="I221" s="32">
        <v>471010000</v>
      </c>
      <c r="J221" s="10" t="s">
        <v>26</v>
      </c>
      <c r="K221" s="48" t="s">
        <v>250</v>
      </c>
      <c r="L221" s="32" t="s">
        <v>263</v>
      </c>
      <c r="M221" s="32"/>
      <c r="N221" s="32" t="s">
        <v>264</v>
      </c>
      <c r="O221" s="32" t="s">
        <v>265</v>
      </c>
      <c r="P221" s="32"/>
      <c r="Q221" s="32"/>
      <c r="R221" s="32"/>
      <c r="S221" s="32"/>
      <c r="T221" s="54">
        <v>176022</v>
      </c>
      <c r="U221" s="33">
        <f t="shared" ref="U221:U222" si="13">T221*1.12</f>
        <v>197144.64</v>
      </c>
      <c r="V221" s="32"/>
      <c r="W221" s="10">
        <v>2014</v>
      </c>
      <c r="X221" s="32"/>
    </row>
    <row r="222" spans="1:38" ht="121.5" customHeight="1" x14ac:dyDescent="0.25">
      <c r="A222" s="53" t="s">
        <v>266</v>
      </c>
      <c r="B222" s="30" t="s">
        <v>25</v>
      </c>
      <c r="C222" s="26" t="s">
        <v>259</v>
      </c>
      <c r="D222" s="32" t="s">
        <v>260</v>
      </c>
      <c r="E222" s="32" t="s">
        <v>261</v>
      </c>
      <c r="F222" s="26" t="s">
        <v>267</v>
      </c>
      <c r="G222" s="32" t="s">
        <v>49</v>
      </c>
      <c r="H222" s="32">
        <v>70</v>
      </c>
      <c r="I222" s="32">
        <v>471010000</v>
      </c>
      <c r="J222" s="10" t="s">
        <v>26</v>
      </c>
      <c r="K222" s="48" t="s">
        <v>250</v>
      </c>
      <c r="L222" s="32" t="s">
        <v>263</v>
      </c>
      <c r="M222" s="32"/>
      <c r="N222" s="32" t="s">
        <v>264</v>
      </c>
      <c r="O222" s="32" t="s">
        <v>265</v>
      </c>
      <c r="P222" s="32"/>
      <c r="Q222" s="32"/>
      <c r="R222" s="32"/>
      <c r="S222" s="32"/>
      <c r="T222" s="54">
        <v>600731.071</v>
      </c>
      <c r="U222" s="33">
        <f t="shared" si="13"/>
        <v>672818.79952000012</v>
      </c>
      <c r="V222" s="32"/>
      <c r="W222" s="10">
        <v>2014</v>
      </c>
      <c r="X222" s="32"/>
    </row>
    <row r="223" spans="1:38" ht="75" customHeight="1" x14ac:dyDescent="0.25">
      <c r="A223" s="53" t="s">
        <v>411</v>
      </c>
      <c r="B223" s="71" t="s">
        <v>25</v>
      </c>
      <c r="C223" s="48" t="s">
        <v>497</v>
      </c>
      <c r="D223" s="48" t="s">
        <v>498</v>
      </c>
      <c r="E223" s="48" t="s">
        <v>499</v>
      </c>
      <c r="F223" s="48" t="s">
        <v>500</v>
      </c>
      <c r="G223" s="48" t="s">
        <v>35</v>
      </c>
      <c r="H223" s="10">
        <v>70</v>
      </c>
      <c r="I223" s="10">
        <v>471010000</v>
      </c>
      <c r="J223" s="10" t="s">
        <v>26</v>
      </c>
      <c r="K223" s="48" t="s">
        <v>504</v>
      </c>
      <c r="L223" s="48" t="s">
        <v>501</v>
      </c>
      <c r="M223" s="48"/>
      <c r="N223" s="48" t="s">
        <v>505</v>
      </c>
      <c r="O223" s="48" t="s">
        <v>503</v>
      </c>
      <c r="P223" s="49"/>
      <c r="Q223" s="69"/>
      <c r="R223" s="57"/>
      <c r="S223" s="70"/>
      <c r="T223" s="33">
        <v>3900000</v>
      </c>
      <c r="U223" s="33">
        <f>T223*1.12</f>
        <v>4368000</v>
      </c>
      <c r="V223" s="72"/>
      <c r="W223" s="10">
        <v>2014</v>
      </c>
      <c r="X223" s="68" t="s">
        <v>506</v>
      </c>
    </row>
    <row r="224" spans="1:38" ht="12.75" customHeight="1" x14ac:dyDescent="0.25">
      <c r="A224" s="11" t="s">
        <v>268</v>
      </c>
      <c r="B224" s="20"/>
      <c r="C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21">
        <f>SUM(T219:T223)</f>
        <v>19298771.471000001</v>
      </c>
      <c r="U224" s="21">
        <f>SUM(U219:U223)</f>
        <v>21614624.047520004</v>
      </c>
      <c r="V224" s="7"/>
      <c r="W224" s="7"/>
      <c r="X224" s="7"/>
    </row>
    <row r="225" spans="1:38" ht="12.75" customHeight="1" x14ac:dyDescent="0.25">
      <c r="A225" s="11" t="s">
        <v>257</v>
      </c>
      <c r="B225" s="20"/>
      <c r="C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21"/>
      <c r="U225" s="21"/>
      <c r="V225" s="7"/>
      <c r="W225" s="7"/>
      <c r="X225" s="7"/>
    </row>
    <row r="226" spans="1:38" ht="12.75" customHeight="1" x14ac:dyDescent="0.25">
      <c r="A226" s="11" t="s">
        <v>27</v>
      </c>
      <c r="B226" s="20"/>
      <c r="C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21"/>
      <c r="U226" s="21"/>
      <c r="V226" s="7"/>
      <c r="W226" s="7"/>
      <c r="X226" s="7"/>
    </row>
    <row r="227" spans="1:38" ht="81.75" customHeight="1" x14ac:dyDescent="0.25">
      <c r="A227" s="67" t="s">
        <v>509</v>
      </c>
      <c r="B227" s="68" t="s">
        <v>25</v>
      </c>
      <c r="C227" s="48" t="s">
        <v>497</v>
      </c>
      <c r="D227" s="48" t="s">
        <v>498</v>
      </c>
      <c r="E227" s="48" t="s">
        <v>499</v>
      </c>
      <c r="F227" s="48" t="s">
        <v>500</v>
      </c>
      <c r="G227" s="48" t="s">
        <v>32</v>
      </c>
      <c r="H227" s="10">
        <v>70</v>
      </c>
      <c r="I227" s="10">
        <v>471010000</v>
      </c>
      <c r="J227" s="10" t="s">
        <v>26</v>
      </c>
      <c r="K227" s="48" t="s">
        <v>256</v>
      </c>
      <c r="L227" s="48" t="s">
        <v>514</v>
      </c>
      <c r="M227" s="48"/>
      <c r="N227" s="48" t="s">
        <v>513</v>
      </c>
      <c r="O227" s="48" t="s">
        <v>503</v>
      </c>
      <c r="P227" s="49"/>
      <c r="Q227" s="69"/>
      <c r="R227" s="57"/>
      <c r="S227" s="70"/>
      <c r="T227" s="33">
        <v>10400000</v>
      </c>
      <c r="U227" s="33">
        <f>T227*1.12</f>
        <v>11648000.000000002</v>
      </c>
      <c r="V227" s="48"/>
      <c r="W227" s="10">
        <v>2014</v>
      </c>
      <c r="X227" s="68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</row>
    <row r="228" spans="1:38" ht="120" customHeight="1" x14ac:dyDescent="0.25">
      <c r="A228" s="53" t="s">
        <v>269</v>
      </c>
      <c r="B228" s="30" t="s">
        <v>25</v>
      </c>
      <c r="C228" s="26" t="s">
        <v>259</v>
      </c>
      <c r="D228" s="32" t="s">
        <v>260</v>
      </c>
      <c r="E228" s="32" t="s">
        <v>261</v>
      </c>
      <c r="F228" s="26" t="s">
        <v>262</v>
      </c>
      <c r="G228" s="32" t="s">
        <v>35</v>
      </c>
      <c r="H228" s="32">
        <v>70</v>
      </c>
      <c r="I228" s="32">
        <v>471010000</v>
      </c>
      <c r="J228" s="10" t="s">
        <v>26</v>
      </c>
      <c r="K228" s="48" t="s">
        <v>271</v>
      </c>
      <c r="L228" s="32" t="s">
        <v>263</v>
      </c>
      <c r="M228" s="32"/>
      <c r="N228" s="32" t="s">
        <v>272</v>
      </c>
      <c r="O228" s="32" t="s">
        <v>265</v>
      </c>
      <c r="P228" s="32"/>
      <c r="Q228" s="32"/>
      <c r="R228" s="32"/>
      <c r="S228" s="32"/>
      <c r="T228" s="54">
        <v>176022</v>
      </c>
      <c r="U228" s="33">
        <f t="shared" ref="U228:U231" si="14">T228*1.12</f>
        <v>197144.64</v>
      </c>
      <c r="V228" s="32"/>
      <c r="W228" s="10">
        <v>2014</v>
      </c>
      <c r="X228" s="32"/>
    </row>
    <row r="229" spans="1:38" ht="126.75" customHeight="1" x14ac:dyDescent="0.25">
      <c r="A229" s="53" t="s">
        <v>270</v>
      </c>
      <c r="B229" s="30" t="s">
        <v>25</v>
      </c>
      <c r="C229" s="26" t="s">
        <v>259</v>
      </c>
      <c r="D229" s="32" t="s">
        <v>260</v>
      </c>
      <c r="E229" s="32" t="s">
        <v>261</v>
      </c>
      <c r="F229" s="26" t="s">
        <v>267</v>
      </c>
      <c r="G229" s="32" t="s">
        <v>35</v>
      </c>
      <c r="H229" s="32">
        <v>70</v>
      </c>
      <c r="I229" s="32">
        <v>471010000</v>
      </c>
      <c r="J229" s="10" t="s">
        <v>26</v>
      </c>
      <c r="K229" s="48" t="s">
        <v>271</v>
      </c>
      <c r="L229" s="32" t="s">
        <v>263</v>
      </c>
      <c r="M229" s="32"/>
      <c r="N229" s="32" t="s">
        <v>272</v>
      </c>
      <c r="O229" s="32" t="s">
        <v>265</v>
      </c>
      <c r="P229" s="32"/>
      <c r="Q229" s="32"/>
      <c r="R229" s="32"/>
      <c r="S229" s="32"/>
      <c r="T229" s="54">
        <v>600731.071</v>
      </c>
      <c r="U229" s="33">
        <f t="shared" si="14"/>
        <v>672818.79952000012</v>
      </c>
      <c r="V229" s="32"/>
      <c r="W229" s="10">
        <v>2014</v>
      </c>
      <c r="X229" s="32"/>
    </row>
    <row r="230" spans="1:38" ht="75" customHeight="1" x14ac:dyDescent="0.25">
      <c r="A230" s="53" t="s">
        <v>508</v>
      </c>
      <c r="B230" s="71" t="s">
        <v>25</v>
      </c>
      <c r="C230" s="48" t="s">
        <v>497</v>
      </c>
      <c r="D230" s="48" t="s">
        <v>498</v>
      </c>
      <c r="E230" s="48" t="s">
        <v>499</v>
      </c>
      <c r="F230" s="48" t="s">
        <v>500</v>
      </c>
      <c r="G230" s="48" t="s">
        <v>35</v>
      </c>
      <c r="H230" s="10">
        <v>70</v>
      </c>
      <c r="I230" s="10">
        <v>471010000</v>
      </c>
      <c r="J230" s="10" t="s">
        <v>26</v>
      </c>
      <c r="K230" s="48" t="s">
        <v>504</v>
      </c>
      <c r="L230" s="48" t="s">
        <v>501</v>
      </c>
      <c r="M230" s="48"/>
      <c r="N230" s="48" t="s">
        <v>510</v>
      </c>
      <c r="O230" s="48" t="s">
        <v>503</v>
      </c>
      <c r="P230" s="49"/>
      <c r="Q230" s="69"/>
      <c r="R230" s="57"/>
      <c r="S230" s="70"/>
      <c r="T230" s="33">
        <v>5200000</v>
      </c>
      <c r="U230" s="33">
        <f>T230*1.12</f>
        <v>5824000.0000000009</v>
      </c>
      <c r="V230" s="72"/>
      <c r="W230" s="10">
        <v>2014</v>
      </c>
      <c r="X230" s="68"/>
    </row>
    <row r="231" spans="1:38" ht="126.75" customHeight="1" x14ac:dyDescent="0.25">
      <c r="A231" s="53" t="s">
        <v>412</v>
      </c>
      <c r="B231" s="30" t="s">
        <v>25</v>
      </c>
      <c r="C231" s="26" t="s">
        <v>408</v>
      </c>
      <c r="D231" s="32" t="s">
        <v>407</v>
      </c>
      <c r="E231" s="32" t="s">
        <v>407</v>
      </c>
      <c r="F231" s="26" t="s">
        <v>409</v>
      </c>
      <c r="G231" s="32" t="s">
        <v>32</v>
      </c>
      <c r="H231" s="32">
        <v>50</v>
      </c>
      <c r="I231" s="32">
        <v>471010000</v>
      </c>
      <c r="J231" s="10" t="s">
        <v>26</v>
      </c>
      <c r="K231" s="48" t="s">
        <v>271</v>
      </c>
      <c r="L231" s="32" t="s">
        <v>33</v>
      </c>
      <c r="M231" s="32"/>
      <c r="N231" s="32" t="s">
        <v>410</v>
      </c>
      <c r="O231" s="32" t="s">
        <v>265</v>
      </c>
      <c r="P231" s="32"/>
      <c r="Q231" s="32"/>
      <c r="R231" s="32"/>
      <c r="S231" s="32"/>
      <c r="T231" s="54">
        <v>12000000</v>
      </c>
      <c r="U231" s="33">
        <f t="shared" si="14"/>
        <v>13440000.000000002</v>
      </c>
      <c r="V231" s="32"/>
      <c r="W231" s="10">
        <v>2014</v>
      </c>
      <c r="X231" s="32"/>
    </row>
    <row r="232" spans="1:38" ht="12.75" customHeight="1" x14ac:dyDescent="0.25">
      <c r="A232" s="11" t="s">
        <v>268</v>
      </c>
      <c r="B232" s="20"/>
      <c r="C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21">
        <f>SUM(T227:T231)</f>
        <v>28376753.071000002</v>
      </c>
      <c r="U232" s="21">
        <f>SUM(U227:U231)</f>
        <v>31781963.439520009</v>
      </c>
      <c r="V232" s="7"/>
      <c r="W232" s="7"/>
      <c r="X232" s="7"/>
    </row>
  </sheetData>
  <sheetProtection password="DE8E" sheet="1" objects="1" scenarios="1"/>
  <autoFilter ref="A14:X14"/>
  <mergeCells count="31">
    <mergeCell ref="K12:K13"/>
    <mergeCell ref="L12:L13"/>
    <mergeCell ref="W12:W13"/>
    <mergeCell ref="M12:M13"/>
    <mergeCell ref="F12:F13"/>
    <mergeCell ref="G12:G13"/>
    <mergeCell ref="H12:H13"/>
    <mergeCell ref="I12:I13"/>
    <mergeCell ref="J12:J13"/>
    <mergeCell ref="N12:N13"/>
    <mergeCell ref="O12:O13"/>
    <mergeCell ref="P12:P13"/>
    <mergeCell ref="Q12:Q13"/>
    <mergeCell ref="R12:R13"/>
    <mergeCell ref="A12:A13"/>
    <mergeCell ref="B12:B13"/>
    <mergeCell ref="C12:C13"/>
    <mergeCell ref="D12:D13"/>
    <mergeCell ref="E12:E13"/>
    <mergeCell ref="Y12:Y13"/>
    <mergeCell ref="S12:S13"/>
    <mergeCell ref="T12:T13"/>
    <mergeCell ref="U12:U13"/>
    <mergeCell ref="V12:V13"/>
    <mergeCell ref="X12:X13"/>
    <mergeCell ref="A10:X10"/>
    <mergeCell ref="U2:V2"/>
    <mergeCell ref="U5:V5"/>
    <mergeCell ref="S6:V6"/>
    <mergeCell ref="R7:V7"/>
    <mergeCell ref="S3:V3"/>
  </mergeCells>
  <hyperlinks>
    <hyperlink ref="C80" r:id="rId1" display="http://enstru.skc.kz/ru/ntru/detail/?kpved=28.99.39.00.00.50.01.10.1"/>
    <hyperlink ref="C81" r:id="rId2" display="http://enstru.skc.kz/ru/ntru/detail/?kpved=25.21.13.00.00.90.11.10.1"/>
    <hyperlink ref="C177" r:id="rId3" display="http://enstru.skc.kz/ru/ntru/detail/?kpved=28.99.39.00.00.50.01.10.1"/>
    <hyperlink ref="C178" r:id="rId4" display="http://enstru.skc.kz/ru/ntru/detail/?kpved=25.21.13.00.00.90.11.10.1"/>
  </hyperlinks>
  <pageMargins left="0.7" right="0.7" top="0.75" bottom="0.75" header="0.3" footer="0.3"/>
  <pageSetup paperSize="8" scale="49" orientation="landscape" r:id="rId5"/>
  <rowBreaks count="1" manualBreakCount="1">
    <brk id="203" max="37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Sheet0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2014-04-04T11:09:15Z</cp:lastPrinted>
  <dcterms:created xsi:type="dcterms:W3CDTF">2014-02-20T04:25:40Z</dcterms:created>
  <dcterms:modified xsi:type="dcterms:W3CDTF">2014-04-07T07:12:55Z</dcterms:modified>
</cp:coreProperties>
</file>